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9 Cumulat" sheetId="1" r:id="rId1"/>
    <sheet name="IAN" sheetId="2" r:id="rId2"/>
    <sheet name="FEB" sheetId="3" r:id="rId3"/>
    <sheet name="MAR" sheetId="4" r:id="rId4"/>
    <sheet name="APR" sheetId="5" r:id="rId5"/>
    <sheet name="MAI" sheetId="6" r:id="rId6"/>
    <sheet name="IUN" sheetId="7" r:id="rId7"/>
    <sheet name="IUL" sheetId="8" r:id="rId8"/>
    <sheet name="AUG" sheetId="9" r:id="rId9"/>
    <sheet name="SEP" sheetId="10" r:id="rId10"/>
    <sheet name="OCT" sheetId="11" r:id="rId11"/>
  </sheets>
  <definedNames/>
  <calcPr fullCalcOnLoad="1"/>
</workbook>
</file>

<file path=xl/sharedStrings.xml><?xml version="1.0" encoding="utf-8"?>
<sst xmlns="http://schemas.openxmlformats.org/spreadsheetml/2006/main" count="4763" uniqueCount="1497">
  <si>
    <t>GLORIA FARM SRL</t>
  </si>
  <si>
    <t>LINDE GAZ ROMANIA SRL</t>
  </si>
  <si>
    <t>KEMBLI-MED SRL</t>
  </si>
  <si>
    <t>PAUL HARTMANN SRL</t>
  </si>
  <si>
    <t>ORTOPROFIL PROD ROMANIA SRL</t>
  </si>
  <si>
    <t>MEDICAL EXPRESS SRL</t>
  </si>
  <si>
    <t>MESSER ROMANIA GAZ SRL</t>
  </si>
  <si>
    <t>ROMSOUND SRL</t>
  </si>
  <si>
    <t>ORTOPEDICA SRL</t>
  </si>
  <si>
    <t>NEWMEDICS COM SRL</t>
  </si>
  <si>
    <t>Nume Partener</t>
  </si>
  <si>
    <t>Nr. Crt.</t>
  </si>
  <si>
    <t>ORTODAC SRL</t>
  </si>
  <si>
    <t>TOTAL</t>
  </si>
  <si>
    <t>AGENT MEDICAL SRL</t>
  </si>
  <si>
    <t>M-G EXIM ROMITALIA SRL</t>
  </si>
  <si>
    <t>MOTIVATION SRL</t>
  </si>
  <si>
    <t>AIR LIQUIDE VITALAIRE ROMANIA SRL</t>
  </si>
  <si>
    <t>ATOMEDICAL VEST SRL</t>
  </si>
  <si>
    <t>AUDIO NOVA SRL</t>
  </si>
  <si>
    <t>BIOSINTEX SRL</t>
  </si>
  <si>
    <t>MACRO INTERNATIONAL DISTRIBUTION SRL</t>
  </si>
  <si>
    <t>Pondere %</t>
  </si>
  <si>
    <t>EUROMEDIAL DISTRIBUTION GRUP SRL</t>
  </si>
  <si>
    <t>AKTAPA ORTOPEDICA SRL</t>
  </si>
  <si>
    <t>SERVICIUL CVR</t>
  </si>
  <si>
    <t>CENTRALIZATOR FACTURI DISPOZITIVE MEDICALE</t>
  </si>
  <si>
    <t>Nr. Crt</t>
  </si>
  <si>
    <t>Număr factură</t>
  </si>
  <si>
    <t>Dată factură</t>
  </si>
  <si>
    <t>Valoare factură</t>
  </si>
  <si>
    <t>Nr. inreg.</t>
  </si>
  <si>
    <t>Data inregistrarii</t>
  </si>
  <si>
    <t>Stare</t>
  </si>
  <si>
    <t>Sumă refuzată</t>
  </si>
  <si>
    <t>Cod partener</t>
  </si>
  <si>
    <t>Nume partener</t>
  </si>
  <si>
    <t>18179732</t>
  </si>
  <si>
    <t>AIR LIQUIDE VITALAIRE ROMANIA SRL Total</t>
  </si>
  <si>
    <t>28600340</t>
  </si>
  <si>
    <t>ATOMEDICAL VEST SRL Total</t>
  </si>
  <si>
    <t>12058642</t>
  </si>
  <si>
    <t>AUDIO NOVA SRL Total</t>
  </si>
  <si>
    <t>14779017</t>
  </si>
  <si>
    <t>BIOSINTEX SRL Total</t>
  </si>
  <si>
    <t>8721959</t>
  </si>
  <si>
    <t>LINDE GAZ ROMANIA SRL Total</t>
  </si>
  <si>
    <t>10148463</t>
  </si>
  <si>
    <t>MEDICAL EXPRESS SRL Total</t>
  </si>
  <si>
    <t>10547308</t>
  </si>
  <si>
    <t>MESSER ROMANIA GAZ SRL Total</t>
  </si>
  <si>
    <t>14283586</t>
  </si>
  <si>
    <t>16020624</t>
  </si>
  <si>
    <t>NEWMEDICS COM SRL Total</t>
  </si>
  <si>
    <t>14071907</t>
  </si>
  <si>
    <t>ORTOPEDICA SRL Total</t>
  </si>
  <si>
    <t>6877197</t>
  </si>
  <si>
    <t>ORTOPROFIL PROD ROMANIA SRL Total</t>
  </si>
  <si>
    <t>14139751</t>
  </si>
  <si>
    <t>ROMSOUND SRL Total</t>
  </si>
  <si>
    <t>Grand Total</t>
  </si>
  <si>
    <t>Trimisa in ERP</t>
  </si>
  <si>
    <t>10990657</t>
  </si>
  <si>
    <t>GLORIA FARM SRL Total</t>
  </si>
  <si>
    <t>3102390</t>
  </si>
  <si>
    <t>PAUL HARTMANN SRL Total</t>
  </si>
  <si>
    <t>3</t>
  </si>
  <si>
    <t>9</t>
  </si>
  <si>
    <t>62</t>
  </si>
  <si>
    <t>63</t>
  </si>
  <si>
    <t>1</t>
  </si>
  <si>
    <t>2</t>
  </si>
  <si>
    <t>5</t>
  </si>
  <si>
    <t>15</t>
  </si>
  <si>
    <t>16</t>
  </si>
  <si>
    <t>17</t>
  </si>
  <si>
    <t>18</t>
  </si>
  <si>
    <t>19</t>
  </si>
  <si>
    <t>4</t>
  </si>
  <si>
    <t>20</t>
  </si>
  <si>
    <t>21</t>
  </si>
  <si>
    <t>30</t>
  </si>
  <si>
    <t>31</t>
  </si>
  <si>
    <t>14</t>
  </si>
  <si>
    <t>22</t>
  </si>
  <si>
    <t>23</t>
  </si>
  <si>
    <t>24</t>
  </si>
  <si>
    <t>25</t>
  </si>
  <si>
    <t>27</t>
  </si>
  <si>
    <t>28</t>
  </si>
  <si>
    <t>29</t>
  </si>
  <si>
    <t>12</t>
  </si>
  <si>
    <t>13</t>
  </si>
  <si>
    <t>10</t>
  </si>
  <si>
    <t>26</t>
  </si>
  <si>
    <t>8</t>
  </si>
  <si>
    <t>6</t>
  </si>
  <si>
    <t>7</t>
  </si>
  <si>
    <t>11</t>
  </si>
  <si>
    <t>774</t>
  </si>
  <si>
    <t>Platite in IAN 2018</t>
  </si>
  <si>
    <t>Valida</t>
  </si>
  <si>
    <t>777</t>
  </si>
  <si>
    <t>778</t>
  </si>
  <si>
    <t>779</t>
  </si>
  <si>
    <t>780</t>
  </si>
  <si>
    <t>775</t>
  </si>
  <si>
    <t>781</t>
  </si>
  <si>
    <t>782</t>
  </si>
  <si>
    <t>783</t>
  </si>
  <si>
    <t>784</t>
  </si>
  <si>
    <t>785</t>
  </si>
  <si>
    <t>786</t>
  </si>
  <si>
    <t>787</t>
  </si>
  <si>
    <t>788</t>
  </si>
  <si>
    <t>776</t>
  </si>
  <si>
    <t>56</t>
  </si>
  <si>
    <t>32799730</t>
  </si>
  <si>
    <t>AGENT MEDICAL SRL Total</t>
  </si>
  <si>
    <t>33</t>
  </si>
  <si>
    <t>34</t>
  </si>
  <si>
    <t>35</t>
  </si>
  <si>
    <t>36</t>
  </si>
  <si>
    <t>41</t>
  </si>
  <si>
    <t>42</t>
  </si>
  <si>
    <t>43</t>
  </si>
  <si>
    <t>44</t>
  </si>
  <si>
    <t>CLARFON SA</t>
  </si>
  <si>
    <t>57</t>
  </si>
  <si>
    <t>58</t>
  </si>
  <si>
    <t>64</t>
  </si>
  <si>
    <t>65</t>
  </si>
  <si>
    <t>37</t>
  </si>
  <si>
    <t>40</t>
  </si>
  <si>
    <t>59</t>
  </si>
  <si>
    <t>60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</si>
  <si>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</si>
  <si>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</si>
  <si>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</si>
  <si>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</si>
  <si>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</si>
  <si>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</si>
  <si>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</si>
  <si>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</si>
  <si>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</si>
  <si>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</si>
  <si>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</si>
  <si>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61</t>
  </si>
  <si>
    <t>38</t>
  </si>
  <si>
    <t>39</t>
  </si>
  <si>
    <t>16666960</t>
  </si>
  <si>
    <t>nov</t>
  </si>
  <si>
    <t>dec</t>
  </si>
  <si>
    <t>oct</t>
  </si>
  <si>
    <t>sep</t>
  </si>
  <si>
    <t>196</t>
  </si>
  <si>
    <t>ANCEU SRL</t>
  </si>
  <si>
    <t>21963720</t>
  </si>
  <si>
    <t>MEDICAL VISION OPTIX GRUP SRL</t>
  </si>
  <si>
    <t>MEDICAL VISION OPTIX GRUP SRL Total</t>
  </si>
  <si>
    <t>15898938</t>
  </si>
  <si>
    <t>PROTMED PROTETIKA SRL</t>
  </si>
  <si>
    <t>PROTMED PROTETIKA SRL Total</t>
  </si>
  <si>
    <t>Platita partial</t>
  </si>
  <si>
    <t>23100700</t>
  </si>
  <si>
    <t>VALDOMEDICA TRADING SRL</t>
  </si>
  <si>
    <t>VALDOMEDICA TRADING SRL Total</t>
  </si>
  <si>
    <t>Platite in MAR 2018</t>
  </si>
  <si>
    <t>827</t>
  </si>
  <si>
    <t>183</t>
  </si>
  <si>
    <t>PRIMA ORTOPEDIC SRL</t>
  </si>
  <si>
    <t>15736030</t>
  </si>
  <si>
    <t>THERANOVA PROTEZARE SRL</t>
  </si>
  <si>
    <t>THERANOVA PROTEZARE SRL Total</t>
  </si>
  <si>
    <t>10363240</t>
  </si>
  <si>
    <t>M-G EXIM ROMITALIA SRL Total</t>
  </si>
  <si>
    <t>367</t>
  </si>
  <si>
    <t>538</t>
  </si>
  <si>
    <t>ORTODAC SRL Total</t>
  </si>
  <si>
    <t>MOTIVATION SRL Total</t>
  </si>
  <si>
    <t>29-11-2018</t>
  </si>
  <si>
    <t>174127</t>
  </si>
  <si>
    <t>758</t>
  </si>
  <si>
    <t>23-11-2018</t>
  </si>
  <si>
    <t>15-11-2018</t>
  </si>
  <si>
    <t>28-11-2018</t>
  </si>
  <si>
    <t xml:space="preserve"> Şef Serviciu  CVR</t>
  </si>
  <si>
    <t>Întocmit</t>
  </si>
  <si>
    <t>NR. 1516 / 14.3.2019</t>
  </si>
  <si>
    <t>Ec. IONEL DĂNUŢ POP</t>
  </si>
  <si>
    <t>Ec. CODRIN FABIAN</t>
  </si>
  <si>
    <t>Sumă ordonanţată (platita in MAR 2019)</t>
  </si>
  <si>
    <t>AMCAS 0273</t>
  </si>
  <si>
    <t>31-01-2019</t>
  </si>
  <si>
    <t>07-02-2019</t>
  </si>
  <si>
    <t>01-02-2019</t>
  </si>
  <si>
    <t>174135</t>
  </si>
  <si>
    <t>174136</t>
  </si>
  <si>
    <t>174137</t>
  </si>
  <si>
    <t>174138</t>
  </si>
  <si>
    <t>174140</t>
  </si>
  <si>
    <t>174141</t>
  </si>
  <si>
    <t>1479610</t>
  </si>
  <si>
    <t>03-01-2019</t>
  </si>
  <si>
    <t>854</t>
  </si>
  <si>
    <t>10-01-2019</t>
  </si>
  <si>
    <t>174142</t>
  </si>
  <si>
    <t>28-02-2019</t>
  </si>
  <si>
    <t>174143</t>
  </si>
  <si>
    <t>174144</t>
  </si>
  <si>
    <t>04-03-2019</t>
  </si>
  <si>
    <t>174145</t>
  </si>
  <si>
    <t>1482953</t>
  </si>
  <si>
    <t>BSX210743</t>
  </si>
  <si>
    <t>BSX210744</t>
  </si>
  <si>
    <t>GLM0002027</t>
  </si>
  <si>
    <t>06-02-2019</t>
  </si>
  <si>
    <t>0072013250</t>
  </si>
  <si>
    <t>29-01-2019</t>
  </si>
  <si>
    <t>0072013262</t>
  </si>
  <si>
    <t>0072013293</t>
  </si>
  <si>
    <t>30-01-2019</t>
  </si>
  <si>
    <t>0072013345</t>
  </si>
  <si>
    <t>77914</t>
  </si>
  <si>
    <t>859</t>
  </si>
  <si>
    <t>77915</t>
  </si>
  <si>
    <t>860</t>
  </si>
  <si>
    <t>77916</t>
  </si>
  <si>
    <t>861</t>
  </si>
  <si>
    <t>77917</t>
  </si>
  <si>
    <t>862</t>
  </si>
  <si>
    <t>77925</t>
  </si>
  <si>
    <t>863</t>
  </si>
  <si>
    <t>78559</t>
  </si>
  <si>
    <t>78560</t>
  </si>
  <si>
    <t>78022</t>
  </si>
  <si>
    <t>78023</t>
  </si>
  <si>
    <t>78024</t>
  </si>
  <si>
    <t>78025</t>
  </si>
  <si>
    <t>78127</t>
  </si>
  <si>
    <t>78558</t>
  </si>
  <si>
    <t>78152</t>
  </si>
  <si>
    <t>11-02-2019</t>
  </si>
  <si>
    <t>78159</t>
  </si>
  <si>
    <t>12-02-2019</t>
  </si>
  <si>
    <t>78730</t>
  </si>
  <si>
    <t>15-02-2019</t>
  </si>
  <si>
    <t>8960223402</t>
  </si>
  <si>
    <t>8960223403</t>
  </si>
  <si>
    <t>320181758</t>
  </si>
  <si>
    <t>864</t>
  </si>
  <si>
    <t>11-01-2019</t>
  </si>
  <si>
    <t>320190053</t>
  </si>
  <si>
    <t>320190054</t>
  </si>
  <si>
    <t>320190026</t>
  </si>
  <si>
    <t>21557</t>
  </si>
  <si>
    <t>855</t>
  </si>
  <si>
    <t>21558</t>
  </si>
  <si>
    <t>856</t>
  </si>
  <si>
    <t>21559</t>
  </si>
  <si>
    <t>857</t>
  </si>
  <si>
    <t>21560</t>
  </si>
  <si>
    <t>858</t>
  </si>
  <si>
    <t>22074</t>
  </si>
  <si>
    <t>22075</t>
  </si>
  <si>
    <t>OD2018119</t>
  </si>
  <si>
    <t>866</t>
  </si>
  <si>
    <t>16-01-2019</t>
  </si>
  <si>
    <t>OD2018120</t>
  </si>
  <si>
    <t>21-12-2018</t>
  </si>
  <si>
    <t>867</t>
  </si>
  <si>
    <t>OD2019004</t>
  </si>
  <si>
    <t>22-01-2019</t>
  </si>
  <si>
    <t>OD2019006</t>
  </si>
  <si>
    <t>OD2019007</t>
  </si>
  <si>
    <t>OD2019016</t>
  </si>
  <si>
    <t>19-02-2019</t>
  </si>
  <si>
    <t>20-02-2019</t>
  </si>
  <si>
    <t>OD2019009</t>
  </si>
  <si>
    <t>13-02-2019</t>
  </si>
  <si>
    <t>OD2019010</t>
  </si>
  <si>
    <t>OD2019012</t>
  </si>
  <si>
    <t>OD2019015</t>
  </si>
  <si>
    <t>OD2019018</t>
  </si>
  <si>
    <t>25-02-2019</t>
  </si>
  <si>
    <t>FEORP00008413</t>
  </si>
  <si>
    <t>FEORP00008414</t>
  </si>
  <si>
    <t>3000522</t>
  </si>
  <si>
    <t>3000523</t>
  </si>
  <si>
    <t>3000524</t>
  </si>
  <si>
    <t>3000525</t>
  </si>
  <si>
    <t>3000526</t>
  </si>
  <si>
    <t>3000527</t>
  </si>
  <si>
    <t>3000528</t>
  </si>
  <si>
    <t>3000529</t>
  </si>
  <si>
    <t>3000530</t>
  </si>
  <si>
    <t>3000531</t>
  </si>
  <si>
    <t>3000532</t>
  </si>
  <si>
    <t>1116725083</t>
  </si>
  <si>
    <t>92620</t>
  </si>
  <si>
    <t>NR. 1459 /12.2.2019</t>
  </si>
  <si>
    <t>Sumă ordonanţată (platita in FEB 2019)</t>
  </si>
  <si>
    <t>4889</t>
  </si>
  <si>
    <t>844</t>
  </si>
  <si>
    <t>08-01-2019</t>
  </si>
  <si>
    <t>4890</t>
  </si>
  <si>
    <t>845</t>
  </si>
  <si>
    <t>4914</t>
  </si>
  <si>
    <t>846</t>
  </si>
  <si>
    <t>4915</t>
  </si>
  <si>
    <t>847</t>
  </si>
  <si>
    <t>174129</t>
  </si>
  <si>
    <t>807</t>
  </si>
  <si>
    <t>Partial achitat</t>
  </si>
  <si>
    <t>BSX210607</t>
  </si>
  <si>
    <t>840</t>
  </si>
  <si>
    <t>07-01-2019</t>
  </si>
  <si>
    <t>BSX210608</t>
  </si>
  <si>
    <t>841</t>
  </si>
  <si>
    <t>GML0002019</t>
  </si>
  <si>
    <t>839</t>
  </si>
  <si>
    <t>04-01-2019</t>
  </si>
  <si>
    <t>0072012962</t>
  </si>
  <si>
    <t>833</t>
  </si>
  <si>
    <t>0072012963</t>
  </si>
  <si>
    <t>834</t>
  </si>
  <si>
    <t>0072012966</t>
  </si>
  <si>
    <t>835</t>
  </si>
  <si>
    <t>0072013016</t>
  </si>
  <si>
    <t>836</t>
  </si>
  <si>
    <t>8960218942</t>
  </si>
  <si>
    <t>831</t>
  </si>
  <si>
    <t>8960218941</t>
  </si>
  <si>
    <t>832</t>
  </si>
  <si>
    <t>320181652</t>
  </si>
  <si>
    <t>804</t>
  </si>
  <si>
    <t>320181705</t>
  </si>
  <si>
    <t>806</t>
  </si>
  <si>
    <t>320181721</t>
  </si>
  <si>
    <t>842</t>
  </si>
  <si>
    <t>320181722</t>
  </si>
  <si>
    <t>843</t>
  </si>
  <si>
    <t>OD2019002</t>
  </si>
  <si>
    <t>850</t>
  </si>
  <si>
    <t>09-01-2019</t>
  </si>
  <si>
    <t>FEORP00008162</t>
  </si>
  <si>
    <t>848</t>
  </si>
  <si>
    <t>FEORP00008163</t>
  </si>
  <si>
    <t>849</t>
  </si>
  <si>
    <t>3000511</t>
  </si>
  <si>
    <t>822</t>
  </si>
  <si>
    <t>3000512</t>
  </si>
  <si>
    <t>823</t>
  </si>
  <si>
    <t>3000513</t>
  </si>
  <si>
    <t>824</t>
  </si>
  <si>
    <t>3000514</t>
  </si>
  <si>
    <t>825</t>
  </si>
  <si>
    <t>3000516</t>
  </si>
  <si>
    <t>3000518</t>
  </si>
  <si>
    <t>829</t>
  </si>
  <si>
    <t>3000519</t>
  </si>
  <si>
    <t>830</t>
  </si>
  <si>
    <t>3000520</t>
  </si>
  <si>
    <t>851</t>
  </si>
  <si>
    <t>3000521</t>
  </si>
  <si>
    <t>852</t>
  </si>
  <si>
    <t>1116718933</t>
  </si>
  <si>
    <t>838</t>
  </si>
  <si>
    <t>92618</t>
  </si>
  <si>
    <t>803</t>
  </si>
  <si>
    <t>14-01-2019</t>
  </si>
  <si>
    <t>92619</t>
  </si>
  <si>
    <t>853</t>
  </si>
  <si>
    <t>3009</t>
  </si>
  <si>
    <t>837</t>
  </si>
  <si>
    <t>NR.  1426 / 14.1.2019</t>
  </si>
  <si>
    <t>Sumă ordonanţată (platita in IAN 2019)</t>
  </si>
  <si>
    <t>4733</t>
  </si>
  <si>
    <t>30-11-2018</t>
  </si>
  <si>
    <t>766</t>
  </si>
  <si>
    <t>03-12-2018</t>
  </si>
  <si>
    <t>4734</t>
  </si>
  <si>
    <t>767</t>
  </si>
  <si>
    <t>4735</t>
  </si>
  <si>
    <t>768</t>
  </si>
  <si>
    <t>174130</t>
  </si>
  <si>
    <t>20-12-2018</t>
  </si>
  <si>
    <t>808</t>
  </si>
  <si>
    <t>174131</t>
  </si>
  <si>
    <t>809</t>
  </si>
  <si>
    <t>174132</t>
  </si>
  <si>
    <t>810</t>
  </si>
  <si>
    <t>174134</t>
  </si>
  <si>
    <t>27-12-2018</t>
  </si>
  <si>
    <t>820</t>
  </si>
  <si>
    <t>1475819</t>
  </si>
  <si>
    <t>790</t>
  </si>
  <si>
    <t>07-12-2018</t>
  </si>
  <si>
    <t>BSX210452</t>
  </si>
  <si>
    <t>05-12-2018</t>
  </si>
  <si>
    <t>GLM0002007</t>
  </si>
  <si>
    <t>04-12-2018</t>
  </si>
  <si>
    <t>0072012768</t>
  </si>
  <si>
    <t>762</t>
  </si>
  <si>
    <t>0072012771</t>
  </si>
  <si>
    <t>763</t>
  </si>
  <si>
    <t>0072012776</t>
  </si>
  <si>
    <t>764</t>
  </si>
  <si>
    <t>0072012826</t>
  </si>
  <si>
    <t>765</t>
  </si>
  <si>
    <t>77622</t>
  </si>
  <si>
    <t>77623</t>
  </si>
  <si>
    <t>77624</t>
  </si>
  <si>
    <t>77626</t>
  </si>
  <si>
    <t>789</t>
  </si>
  <si>
    <t>77672</t>
  </si>
  <si>
    <t>792</t>
  </si>
  <si>
    <t>12-12-2018</t>
  </si>
  <si>
    <t>77673</t>
  </si>
  <si>
    <t>793</t>
  </si>
  <si>
    <t>77679</t>
  </si>
  <si>
    <t>794</t>
  </si>
  <si>
    <t>77625</t>
  </si>
  <si>
    <t>795</t>
  </si>
  <si>
    <t>77477</t>
  </si>
  <si>
    <t>796</t>
  </si>
  <si>
    <t>13-12-2018</t>
  </si>
  <si>
    <t>77473</t>
  </si>
  <si>
    <t>799</t>
  </si>
  <si>
    <t>77474</t>
  </si>
  <si>
    <t>800</t>
  </si>
  <si>
    <t>77475</t>
  </si>
  <si>
    <t>801</t>
  </si>
  <si>
    <t>771</t>
  </si>
  <si>
    <t>8960215201</t>
  </si>
  <si>
    <t>773</t>
  </si>
  <si>
    <t>MGRX0646</t>
  </si>
  <si>
    <t>761</t>
  </si>
  <si>
    <t>320181477</t>
  </si>
  <si>
    <t>320181478</t>
  </si>
  <si>
    <t>320181554</t>
  </si>
  <si>
    <t>791</t>
  </si>
  <si>
    <t>20843</t>
  </si>
  <si>
    <t>20844</t>
  </si>
  <si>
    <t>20845</t>
  </si>
  <si>
    <t>OD2018105</t>
  </si>
  <si>
    <t>772</t>
  </si>
  <si>
    <t>OD2018098</t>
  </si>
  <si>
    <t>OD2018110</t>
  </si>
  <si>
    <t>797</t>
  </si>
  <si>
    <t>OD2018113</t>
  </si>
  <si>
    <t>17-12-2018</t>
  </si>
  <si>
    <t>802</t>
  </si>
  <si>
    <t>18-12-2018</t>
  </si>
  <si>
    <t>OD2018117</t>
  </si>
  <si>
    <t>811</t>
  </si>
  <si>
    <t>OD2018118</t>
  </si>
  <si>
    <t>813</t>
  </si>
  <si>
    <t>OD2018111</t>
  </si>
  <si>
    <t>814</t>
  </si>
  <si>
    <t>OD2018112</t>
  </si>
  <si>
    <t>06-12-2018</t>
  </si>
  <si>
    <t>815</t>
  </si>
  <si>
    <t>OD2018114</t>
  </si>
  <si>
    <t>816</t>
  </si>
  <si>
    <t>OD2018116</t>
  </si>
  <si>
    <t>19-12-2018</t>
  </si>
  <si>
    <t>817</t>
  </si>
  <si>
    <t>OD2018121</t>
  </si>
  <si>
    <t>818</t>
  </si>
  <si>
    <t>3000508</t>
  </si>
  <si>
    <t>759</t>
  </si>
  <si>
    <t>3000507</t>
  </si>
  <si>
    <t>760</t>
  </si>
  <si>
    <t>2400459</t>
  </si>
  <si>
    <t>769</t>
  </si>
  <si>
    <t>2400464</t>
  </si>
  <si>
    <t>2400466</t>
  </si>
  <si>
    <t>812</t>
  </si>
  <si>
    <t>2400467</t>
  </si>
  <si>
    <t>819</t>
  </si>
  <si>
    <t>3000510</t>
  </si>
  <si>
    <t>28-12-2018</t>
  </si>
  <si>
    <t>821</t>
  </si>
  <si>
    <t>3000515</t>
  </si>
  <si>
    <t>826</t>
  </si>
  <si>
    <t>3000517</t>
  </si>
  <si>
    <t>828</t>
  </si>
  <si>
    <t>ORTO F 20663</t>
  </si>
  <si>
    <t>12424344</t>
  </si>
  <si>
    <t>ORTOTECH SRL</t>
  </si>
  <si>
    <t>ORTOTECH SRL Total</t>
  </si>
  <si>
    <t>1116713795</t>
  </si>
  <si>
    <t>92616</t>
  </si>
  <si>
    <t>92617</t>
  </si>
  <si>
    <t>798</t>
  </si>
  <si>
    <t>770</t>
  </si>
  <si>
    <t>805</t>
  </si>
  <si>
    <t>Platite in FEB 2019</t>
  </si>
  <si>
    <t>G Orteze</t>
  </si>
  <si>
    <t>H</t>
  </si>
  <si>
    <t>C Incontin urinara</t>
  </si>
  <si>
    <t>B Sistem stomic</t>
  </si>
  <si>
    <t>D Proteze</t>
  </si>
  <si>
    <t>A Proteze auditive</t>
  </si>
  <si>
    <t>K Aparat oxigen</t>
  </si>
  <si>
    <t>I</t>
  </si>
  <si>
    <t>F fotoliu rulant</t>
  </si>
  <si>
    <t>NR. 1548 / 10.4.2019</t>
  </si>
  <si>
    <t>Platite in APR 2019</t>
  </si>
  <si>
    <t>Sumă ordonanţată (platita in APR 2019)</t>
  </si>
  <si>
    <t>AMCAS 0284</t>
  </si>
  <si>
    <t>84</t>
  </si>
  <si>
    <t>01-03-2019</t>
  </si>
  <si>
    <t>155</t>
  </si>
  <si>
    <t>85</t>
  </si>
  <si>
    <t>154</t>
  </si>
  <si>
    <t>86</t>
  </si>
  <si>
    <t>00174138</t>
  </si>
  <si>
    <t>94</t>
  </si>
  <si>
    <t>00174140</t>
  </si>
  <si>
    <t>95</t>
  </si>
  <si>
    <t>174147</t>
  </si>
  <si>
    <t>29-03-2019</t>
  </si>
  <si>
    <t>120</t>
  </si>
  <si>
    <t>174148</t>
  </si>
  <si>
    <t>121</t>
  </si>
  <si>
    <t>174149</t>
  </si>
  <si>
    <t>122</t>
  </si>
  <si>
    <t>174150</t>
  </si>
  <si>
    <t>123</t>
  </si>
  <si>
    <t>1486605</t>
  </si>
  <si>
    <t>96</t>
  </si>
  <si>
    <t>1486632</t>
  </si>
  <si>
    <t>97</t>
  </si>
  <si>
    <t>BSX210859</t>
  </si>
  <si>
    <t>98</t>
  </si>
  <si>
    <t>06-03-2019</t>
  </si>
  <si>
    <t>GLM0002043</t>
  </si>
  <si>
    <t>88</t>
  </si>
  <si>
    <t>0072013465</t>
  </si>
  <si>
    <t>90</t>
  </si>
  <si>
    <t>0072013471</t>
  </si>
  <si>
    <t>91</t>
  </si>
  <si>
    <t>0072013475</t>
  </si>
  <si>
    <t>27-02-2019</t>
  </si>
  <si>
    <t>92</t>
  </si>
  <si>
    <t>78811</t>
  </si>
  <si>
    <t>67</t>
  </si>
  <si>
    <t>78812</t>
  </si>
  <si>
    <t>68</t>
  </si>
  <si>
    <t>78813</t>
  </si>
  <si>
    <t>69</t>
  </si>
  <si>
    <t>78266</t>
  </si>
  <si>
    <t>100</t>
  </si>
  <si>
    <t>78267</t>
  </si>
  <si>
    <t>101</t>
  </si>
  <si>
    <t>78274</t>
  </si>
  <si>
    <t>102</t>
  </si>
  <si>
    <t>78275</t>
  </si>
  <si>
    <t>103</t>
  </si>
  <si>
    <t>78994</t>
  </si>
  <si>
    <t>20-03-2019</t>
  </si>
  <si>
    <t>116</t>
  </si>
  <si>
    <t>21-03-2019</t>
  </si>
  <si>
    <t>79016</t>
  </si>
  <si>
    <t>117</t>
  </si>
  <si>
    <t>79079</t>
  </si>
  <si>
    <t>28-03-2019</t>
  </si>
  <si>
    <t>125</t>
  </si>
  <si>
    <t>79080</t>
  </si>
  <si>
    <t>126</t>
  </si>
  <si>
    <t>8960228312</t>
  </si>
  <si>
    <t>87</t>
  </si>
  <si>
    <t>320190156</t>
  </si>
  <si>
    <t>82</t>
  </si>
  <si>
    <t>320190177</t>
  </si>
  <si>
    <t>99</t>
  </si>
  <si>
    <t>320190245</t>
  </si>
  <si>
    <t>124</t>
  </si>
  <si>
    <t>22437</t>
  </si>
  <si>
    <t>107</t>
  </si>
  <si>
    <t>07-03-2019</t>
  </si>
  <si>
    <t>22438</t>
  </si>
  <si>
    <t>108</t>
  </si>
  <si>
    <t>08-03-2019</t>
  </si>
  <si>
    <t>22439</t>
  </si>
  <si>
    <t>109</t>
  </si>
  <si>
    <t>22440</t>
  </si>
  <si>
    <t>110</t>
  </si>
  <si>
    <t>66</t>
  </si>
  <si>
    <t>OD2019020</t>
  </si>
  <si>
    <t>70</t>
  </si>
  <si>
    <t>OD2019001</t>
  </si>
  <si>
    <t>105</t>
  </si>
  <si>
    <t>OD2019005</t>
  </si>
  <si>
    <t>106</t>
  </si>
  <si>
    <t>OD2019022</t>
  </si>
  <si>
    <t>111</t>
  </si>
  <si>
    <t>12-03-2019</t>
  </si>
  <si>
    <t>OD2019023</t>
  </si>
  <si>
    <t>11-03-2019</t>
  </si>
  <si>
    <t>112</t>
  </si>
  <si>
    <t>OD2019025</t>
  </si>
  <si>
    <t>13-03-2019</t>
  </si>
  <si>
    <t>113</t>
  </si>
  <si>
    <t>14-03-2019</t>
  </si>
  <si>
    <t>OD2019026</t>
  </si>
  <si>
    <t>114</t>
  </si>
  <si>
    <t>15-03-2019</t>
  </si>
  <si>
    <t>OD2019027</t>
  </si>
  <si>
    <t>19-03-2019</t>
  </si>
  <si>
    <t>115</t>
  </si>
  <si>
    <t>OD2019028</t>
  </si>
  <si>
    <t>25-03-2019</t>
  </si>
  <si>
    <t>118</t>
  </si>
  <si>
    <t>OD2019030</t>
  </si>
  <si>
    <t>27-03-2019</t>
  </si>
  <si>
    <t>119</t>
  </si>
  <si>
    <t>FEORP00008798</t>
  </si>
  <si>
    <t>93</t>
  </si>
  <si>
    <t>3000533</t>
  </si>
  <si>
    <t>71</t>
  </si>
  <si>
    <t>3000534</t>
  </si>
  <si>
    <t>72</t>
  </si>
  <si>
    <t>3000535</t>
  </si>
  <si>
    <t>73</t>
  </si>
  <si>
    <t>3000536</t>
  </si>
  <si>
    <t>74</t>
  </si>
  <si>
    <t>3000537</t>
  </si>
  <si>
    <t>75</t>
  </si>
  <si>
    <t>3000538</t>
  </si>
  <si>
    <t>76</t>
  </si>
  <si>
    <t>3000539</t>
  </si>
  <si>
    <t>77</t>
  </si>
  <si>
    <t>3000540</t>
  </si>
  <si>
    <t>78</t>
  </si>
  <si>
    <t>3000541</t>
  </si>
  <si>
    <t>79</t>
  </si>
  <si>
    <t>3000542</t>
  </si>
  <si>
    <t>80</t>
  </si>
  <si>
    <t>3000543</t>
  </si>
  <si>
    <t>81</t>
  </si>
  <si>
    <t>2400475</t>
  </si>
  <si>
    <t>89</t>
  </si>
  <si>
    <t>2400481</t>
  </si>
  <si>
    <t>127</t>
  </si>
  <si>
    <t>3000544</t>
  </si>
  <si>
    <t>128</t>
  </si>
  <si>
    <t>3000545</t>
  </si>
  <si>
    <t>129</t>
  </si>
  <si>
    <t>3000546</t>
  </si>
  <si>
    <t>130</t>
  </si>
  <si>
    <t>1116730383</t>
  </si>
  <si>
    <t>83</t>
  </si>
  <si>
    <t>92621</t>
  </si>
  <si>
    <t>104</t>
  </si>
  <si>
    <t>M Proteze de san</t>
  </si>
  <si>
    <t>I Lentile intraoculare</t>
  </si>
  <si>
    <t>H Incaltaminte</t>
  </si>
  <si>
    <t>F Dispozitive de mers</t>
  </si>
  <si>
    <t>TOTAL 2019</t>
  </si>
  <si>
    <t>NR. 1580 / 08.05.2019</t>
  </si>
  <si>
    <t>Platite in MAI 2019</t>
  </si>
  <si>
    <t>Sumă ordonanţată (platita in MAI 2019)</t>
  </si>
  <si>
    <t>AMCAS 0303</t>
  </si>
  <si>
    <t>01-04-2019</t>
  </si>
  <si>
    <t>146</t>
  </si>
  <si>
    <t>03-05-2019</t>
  </si>
  <si>
    <t>309</t>
  </si>
  <si>
    <t>148</t>
  </si>
  <si>
    <t>308</t>
  </si>
  <si>
    <t>149</t>
  </si>
  <si>
    <t>174152</t>
  </si>
  <si>
    <t>24-04-2019</t>
  </si>
  <si>
    <t>172</t>
  </si>
  <si>
    <t>174153</t>
  </si>
  <si>
    <t>173</t>
  </si>
  <si>
    <t>174154</t>
  </si>
  <si>
    <t>174</t>
  </si>
  <si>
    <t>174155</t>
  </si>
  <si>
    <t>175</t>
  </si>
  <si>
    <t>BSX210965</t>
  </si>
  <si>
    <t>06-05-2019</t>
  </si>
  <si>
    <t>GLM0002055</t>
  </si>
  <si>
    <t>157</t>
  </si>
  <si>
    <t>0072013605</t>
  </si>
  <si>
    <t>142</t>
  </si>
  <si>
    <t>0072013609</t>
  </si>
  <si>
    <t>143</t>
  </si>
  <si>
    <t>0072013607</t>
  </si>
  <si>
    <t>166</t>
  </si>
  <si>
    <t>79214</t>
  </si>
  <si>
    <t>151</t>
  </si>
  <si>
    <t>79215</t>
  </si>
  <si>
    <t>152</t>
  </si>
  <si>
    <t>79216</t>
  </si>
  <si>
    <t>153</t>
  </si>
  <si>
    <t>79278</t>
  </si>
  <si>
    <t>161</t>
  </si>
  <si>
    <t>79323</t>
  </si>
  <si>
    <t>167</t>
  </si>
  <si>
    <t>79977</t>
  </si>
  <si>
    <t>12-04-2019</t>
  </si>
  <si>
    <t>168</t>
  </si>
  <si>
    <t>15-04-2019</t>
  </si>
  <si>
    <t>79978</t>
  </si>
  <si>
    <t>169</t>
  </si>
  <si>
    <t>80085</t>
  </si>
  <si>
    <t>22-04-2019</t>
  </si>
  <si>
    <t>171</t>
  </si>
  <si>
    <t>23-04-2019</t>
  </si>
  <si>
    <t>8960233009</t>
  </si>
  <si>
    <t>141</t>
  </si>
  <si>
    <t>620190079</t>
  </si>
  <si>
    <t>162</t>
  </si>
  <si>
    <t>320190233</t>
  </si>
  <si>
    <t>165</t>
  </si>
  <si>
    <t>22922</t>
  </si>
  <si>
    <t>159</t>
  </si>
  <si>
    <t>22923</t>
  </si>
  <si>
    <t>160</t>
  </si>
  <si>
    <t>OD2019021</t>
  </si>
  <si>
    <t>163</t>
  </si>
  <si>
    <t>OD2019024</t>
  </si>
  <si>
    <t>164</t>
  </si>
  <si>
    <t>OD2019031</t>
  </si>
  <si>
    <t>170</t>
  </si>
  <si>
    <t>FEORP00009093</t>
  </si>
  <si>
    <t>FEORP00009094</t>
  </si>
  <si>
    <t>156</t>
  </si>
  <si>
    <t>3000547</t>
  </si>
  <si>
    <t>131</t>
  </si>
  <si>
    <t>3000548</t>
  </si>
  <si>
    <t>132</t>
  </si>
  <si>
    <t>3000549</t>
  </si>
  <si>
    <t>133</t>
  </si>
  <si>
    <t>3000550</t>
  </si>
  <si>
    <t>134</t>
  </si>
  <si>
    <t>3000551</t>
  </si>
  <si>
    <t>135</t>
  </si>
  <si>
    <t>3000552</t>
  </si>
  <si>
    <t>136</t>
  </si>
  <si>
    <t>3000553</t>
  </si>
  <si>
    <t>137</t>
  </si>
  <si>
    <t>3000554</t>
  </si>
  <si>
    <t>138</t>
  </si>
  <si>
    <t>3000555</t>
  </si>
  <si>
    <t>139</t>
  </si>
  <si>
    <t>3000556</t>
  </si>
  <si>
    <t>140</t>
  </si>
  <si>
    <t>62660447</t>
  </si>
  <si>
    <t>145</t>
  </si>
  <si>
    <t>1200624</t>
  </si>
  <si>
    <t>147</t>
  </si>
  <si>
    <t>3000557</t>
  </si>
  <si>
    <t>30-04-2019</t>
  </si>
  <si>
    <t>176</t>
  </si>
  <si>
    <t>02-05-2019</t>
  </si>
  <si>
    <t>3000558</t>
  </si>
  <si>
    <t>177</t>
  </si>
  <si>
    <t>3000559</t>
  </si>
  <si>
    <t>178</t>
  </si>
  <si>
    <t>3000560</t>
  </si>
  <si>
    <t>179</t>
  </si>
  <si>
    <t>3000561</t>
  </si>
  <si>
    <t>180</t>
  </si>
  <si>
    <t>3000562</t>
  </si>
  <si>
    <t>181</t>
  </si>
  <si>
    <t>3000563</t>
  </si>
  <si>
    <t>182</t>
  </si>
  <si>
    <t>3000564</t>
  </si>
  <si>
    <t>1116735742</t>
  </si>
  <si>
    <t>144</t>
  </si>
  <si>
    <t>92622</t>
  </si>
  <si>
    <t>158</t>
  </si>
  <si>
    <t>3056</t>
  </si>
  <si>
    <t>150</t>
  </si>
  <si>
    <t>H Pantofi, Ghete</t>
  </si>
  <si>
    <t>F Disp de mers (cadru, fotoliu rulant)</t>
  </si>
  <si>
    <t>L Inhalator salin</t>
  </si>
  <si>
    <t>M Proteza san</t>
  </si>
  <si>
    <t>NR. 1619 /10.6.2019</t>
  </si>
  <si>
    <t>Platite in IUN</t>
  </si>
  <si>
    <t>Sumă ordonanţată (platita in IUN 2019)</t>
  </si>
  <si>
    <t>AMCAS 0330</t>
  </si>
  <si>
    <t>31-05-2019</t>
  </si>
  <si>
    <t>240</t>
  </si>
  <si>
    <t>03-06-2019</t>
  </si>
  <si>
    <t>521</t>
  </si>
  <si>
    <t>186</t>
  </si>
  <si>
    <t>522</t>
  </si>
  <si>
    <t>187</t>
  </si>
  <si>
    <t>710</t>
  </si>
  <si>
    <t>243</t>
  </si>
  <si>
    <t>174158</t>
  </si>
  <si>
    <t>27-05-2019</t>
  </si>
  <si>
    <t>222</t>
  </si>
  <si>
    <t>174159</t>
  </si>
  <si>
    <t>223</t>
  </si>
  <si>
    <t>174160</t>
  </si>
  <si>
    <t>224</t>
  </si>
  <si>
    <t>174161</t>
  </si>
  <si>
    <t>225</t>
  </si>
  <si>
    <t>1494220</t>
  </si>
  <si>
    <t>25-04-2019</t>
  </si>
  <si>
    <t>205</t>
  </si>
  <si>
    <t>07-05-2019</t>
  </si>
  <si>
    <t>BSX211072</t>
  </si>
  <si>
    <t>192</t>
  </si>
  <si>
    <t>GLM0002060</t>
  </si>
  <si>
    <t>191</t>
  </si>
  <si>
    <t>1000006790</t>
  </si>
  <si>
    <t>01-05-2019</t>
  </si>
  <si>
    <t>200</t>
  </si>
  <si>
    <t>1000006815</t>
  </si>
  <si>
    <t>201</t>
  </si>
  <si>
    <t>1000006816</t>
  </si>
  <si>
    <t>202</t>
  </si>
  <si>
    <t>1000006817</t>
  </si>
  <si>
    <t>203</t>
  </si>
  <si>
    <t>1000006818</t>
  </si>
  <si>
    <t>204</t>
  </si>
  <si>
    <t>79487</t>
  </si>
  <si>
    <t>208</t>
  </si>
  <si>
    <t>09-05-2019</t>
  </si>
  <si>
    <t>79488</t>
  </si>
  <si>
    <t>209</t>
  </si>
  <si>
    <t>79489</t>
  </si>
  <si>
    <t>210</t>
  </si>
  <si>
    <t>79490</t>
  </si>
  <si>
    <t>211</t>
  </si>
  <si>
    <t>79491</t>
  </si>
  <si>
    <t>217</t>
  </si>
  <si>
    <t>14-05-2019</t>
  </si>
  <si>
    <t>80330</t>
  </si>
  <si>
    <t>17-05-2019</t>
  </si>
  <si>
    <t>218</t>
  </si>
  <si>
    <t>20-05-2019</t>
  </si>
  <si>
    <t>80331</t>
  </si>
  <si>
    <t>219</t>
  </si>
  <si>
    <t>80386</t>
  </si>
  <si>
    <t>23-05-2019</t>
  </si>
  <si>
    <t>221</t>
  </si>
  <si>
    <t>79594</t>
  </si>
  <si>
    <t>238</t>
  </si>
  <si>
    <t>79595</t>
  </si>
  <si>
    <t>239</t>
  </si>
  <si>
    <t>377</t>
  </si>
  <si>
    <t>193</t>
  </si>
  <si>
    <t>8960238081</t>
  </si>
  <si>
    <t>188</t>
  </si>
  <si>
    <t>8960242960</t>
  </si>
  <si>
    <t>236</t>
  </si>
  <si>
    <t>MGRX0731</t>
  </si>
  <si>
    <t>207</t>
  </si>
  <si>
    <t>320190352</t>
  </si>
  <si>
    <t>184</t>
  </si>
  <si>
    <t>320190313</t>
  </si>
  <si>
    <t>194</t>
  </si>
  <si>
    <t>620190115</t>
  </si>
  <si>
    <t>212</t>
  </si>
  <si>
    <t>320190405</t>
  </si>
  <si>
    <t>15-05-2019</t>
  </si>
  <si>
    <t>220</t>
  </si>
  <si>
    <t>23308</t>
  </si>
  <si>
    <t>23309</t>
  </si>
  <si>
    <t>197</t>
  </si>
  <si>
    <t>OD2019036</t>
  </si>
  <si>
    <t>08-05-2019</t>
  </si>
  <si>
    <t>206</t>
  </si>
  <si>
    <t>OD2019037</t>
  </si>
  <si>
    <t>213</t>
  </si>
  <si>
    <t>OD2019032</t>
  </si>
  <si>
    <t>08-04-2019</t>
  </si>
  <si>
    <t>214</t>
  </si>
  <si>
    <t>13-05-2019</t>
  </si>
  <si>
    <t>OD2019034</t>
  </si>
  <si>
    <t>09-04-2019</t>
  </si>
  <si>
    <t>215</t>
  </si>
  <si>
    <t>OD2019035</t>
  </si>
  <si>
    <t>216</t>
  </si>
  <si>
    <t>FEORP00009354</t>
  </si>
  <si>
    <t>198</t>
  </si>
  <si>
    <t>FEORP00009355</t>
  </si>
  <si>
    <t>199</t>
  </si>
  <si>
    <t>FEORP00009598</t>
  </si>
  <si>
    <t>241</t>
  </si>
  <si>
    <t>00009599</t>
  </si>
  <si>
    <t>242</t>
  </si>
  <si>
    <t>2400485</t>
  </si>
  <si>
    <t>189</t>
  </si>
  <si>
    <t>3000572</t>
  </si>
  <si>
    <t>29-05-2019</t>
  </si>
  <si>
    <t>226</t>
  </si>
  <si>
    <t>30-05-2019</t>
  </si>
  <si>
    <t>3000565</t>
  </si>
  <si>
    <t>227</t>
  </si>
  <si>
    <t>3000566</t>
  </si>
  <si>
    <t>228</t>
  </si>
  <si>
    <t>3000567</t>
  </si>
  <si>
    <t>229</t>
  </si>
  <si>
    <t>3000568</t>
  </si>
  <si>
    <t>230</t>
  </si>
  <si>
    <t>3000569</t>
  </si>
  <si>
    <t>231</t>
  </si>
  <si>
    <t>3000570</t>
  </si>
  <si>
    <t>232</t>
  </si>
  <si>
    <t>3000571</t>
  </si>
  <si>
    <t>233</t>
  </si>
  <si>
    <t>3000573</t>
  </si>
  <si>
    <t>234</t>
  </si>
  <si>
    <t>3000574</t>
  </si>
  <si>
    <t>235</t>
  </si>
  <si>
    <t>1116739939</t>
  </si>
  <si>
    <t>185</t>
  </si>
  <si>
    <t>566</t>
  </si>
  <si>
    <t>237</t>
  </si>
  <si>
    <t>92623</t>
  </si>
  <si>
    <t>195</t>
  </si>
  <si>
    <t>3076</t>
  </si>
  <si>
    <t>190</t>
  </si>
  <si>
    <t>NR. 1654 / 10.7.2019</t>
  </si>
  <si>
    <t>Platite in IUL</t>
  </si>
  <si>
    <t>Sumă ordonanţată (platita in IUL 2019)</t>
  </si>
  <si>
    <t>711</t>
  </si>
  <si>
    <t>244</t>
  </si>
  <si>
    <t>715</t>
  </si>
  <si>
    <t>245</t>
  </si>
  <si>
    <t>888</t>
  </si>
  <si>
    <t>30-06-2019</t>
  </si>
  <si>
    <t>292</t>
  </si>
  <si>
    <t>01-07-2019</t>
  </si>
  <si>
    <t>889</t>
  </si>
  <si>
    <t>293</t>
  </si>
  <si>
    <t>900</t>
  </si>
  <si>
    <t>294</t>
  </si>
  <si>
    <t>03-07-2019</t>
  </si>
  <si>
    <t>174164</t>
  </si>
  <si>
    <t>27-06-2019</t>
  </si>
  <si>
    <t>279</t>
  </si>
  <si>
    <t>174165</t>
  </si>
  <si>
    <t>280</t>
  </si>
  <si>
    <t>174166</t>
  </si>
  <si>
    <t>281</t>
  </si>
  <si>
    <t>174163</t>
  </si>
  <si>
    <t>28-06-2019</t>
  </si>
  <si>
    <t>282</t>
  </si>
  <si>
    <t>BSX211117</t>
  </si>
  <si>
    <t>258</t>
  </si>
  <si>
    <t>04-06-2019</t>
  </si>
  <si>
    <t>BSX211118</t>
  </si>
  <si>
    <t>259</t>
  </si>
  <si>
    <t>05-06-2019</t>
  </si>
  <si>
    <t>CLOF03576</t>
  </si>
  <si>
    <t>257</t>
  </si>
  <si>
    <t>10863793</t>
  </si>
  <si>
    <t>CLARFON SA Total</t>
  </si>
  <si>
    <t>GLM0002068</t>
  </si>
  <si>
    <t>256</t>
  </si>
  <si>
    <t>GLM0002078</t>
  </si>
  <si>
    <t>302</t>
  </si>
  <si>
    <t>1000008185</t>
  </si>
  <si>
    <t>246</t>
  </si>
  <si>
    <t>1000008186</t>
  </si>
  <si>
    <t>247</t>
  </si>
  <si>
    <t>1000008187</t>
  </si>
  <si>
    <t>248</t>
  </si>
  <si>
    <t>1000008188</t>
  </si>
  <si>
    <t>249</t>
  </si>
  <si>
    <t>1000008190</t>
  </si>
  <si>
    <t>250</t>
  </si>
  <si>
    <t>1000014674</t>
  </si>
  <si>
    <t>297</t>
  </si>
  <si>
    <t>1000014675</t>
  </si>
  <si>
    <t>298</t>
  </si>
  <si>
    <t>1000014677</t>
  </si>
  <si>
    <t>299</t>
  </si>
  <si>
    <t>1000014580</t>
  </si>
  <si>
    <t>300</t>
  </si>
  <si>
    <t>79715</t>
  </si>
  <si>
    <t>268</t>
  </si>
  <si>
    <t>12-06-2019</t>
  </si>
  <si>
    <t>79716</t>
  </si>
  <si>
    <t>269</t>
  </si>
  <si>
    <t>80591</t>
  </si>
  <si>
    <t>14-06-2019</t>
  </si>
  <si>
    <t>270</t>
  </si>
  <si>
    <t>18-06-2019</t>
  </si>
  <si>
    <t>80592</t>
  </si>
  <si>
    <t>271</t>
  </si>
  <si>
    <t>79746</t>
  </si>
  <si>
    <t>273</t>
  </si>
  <si>
    <t>79813</t>
  </si>
  <si>
    <t>21-06-2019</t>
  </si>
  <si>
    <t>276</t>
  </si>
  <si>
    <t>24-06-2019</t>
  </si>
  <si>
    <t>79814</t>
  </si>
  <si>
    <t>277</t>
  </si>
  <si>
    <t>79846</t>
  </si>
  <si>
    <t>25-06-2019</t>
  </si>
  <si>
    <t>278</t>
  </si>
  <si>
    <t>380</t>
  </si>
  <si>
    <t>255</t>
  </si>
  <si>
    <t>8960247325</t>
  </si>
  <si>
    <t>301</t>
  </si>
  <si>
    <t>MGRX0739</t>
  </si>
  <si>
    <t>260</t>
  </si>
  <si>
    <t>320190508</t>
  </si>
  <si>
    <t>264</t>
  </si>
  <si>
    <t>06-06-2019</t>
  </si>
  <si>
    <t>320190473</t>
  </si>
  <si>
    <t>265</t>
  </si>
  <si>
    <t>320190481</t>
  </si>
  <si>
    <t>266</t>
  </si>
  <si>
    <t>07-06-2019</t>
  </si>
  <si>
    <t>320190532</t>
  </si>
  <si>
    <t>275</t>
  </si>
  <si>
    <t>23818</t>
  </si>
  <si>
    <t>262</t>
  </si>
  <si>
    <t>23819</t>
  </si>
  <si>
    <t>263</t>
  </si>
  <si>
    <t>OD2019044</t>
  </si>
  <si>
    <t>10-06-2019</t>
  </si>
  <si>
    <t>267</t>
  </si>
  <si>
    <t>OD2019046</t>
  </si>
  <si>
    <t>272</t>
  </si>
  <si>
    <t>OD2019048</t>
  </si>
  <si>
    <t>274</t>
  </si>
  <si>
    <t>FEORP00009873</t>
  </si>
  <si>
    <t>295</t>
  </si>
  <si>
    <t>FEORP00009875</t>
  </si>
  <si>
    <t>296</t>
  </si>
  <si>
    <t>62660473</t>
  </si>
  <si>
    <t>251</t>
  </si>
  <si>
    <t>2400492</t>
  </si>
  <si>
    <t>254</t>
  </si>
  <si>
    <t>3000575</t>
  </si>
  <si>
    <t>283</t>
  </si>
  <si>
    <t>3000576</t>
  </si>
  <si>
    <t>284</t>
  </si>
  <si>
    <t>3000577</t>
  </si>
  <si>
    <t>285</t>
  </si>
  <si>
    <t>3000578</t>
  </si>
  <si>
    <t>286</t>
  </si>
  <si>
    <t>3000579</t>
  </si>
  <si>
    <t>287</t>
  </si>
  <si>
    <t>3000580</t>
  </si>
  <si>
    <t>288</t>
  </si>
  <si>
    <t>3000581</t>
  </si>
  <si>
    <t>289</t>
  </si>
  <si>
    <t>3000582</t>
  </si>
  <si>
    <t>290</t>
  </si>
  <si>
    <t>3000583</t>
  </si>
  <si>
    <t>291</t>
  </si>
  <si>
    <t>1116745349</t>
  </si>
  <si>
    <t>253</t>
  </si>
  <si>
    <t>92624</t>
  </si>
  <si>
    <t>261</t>
  </si>
  <si>
    <t>252</t>
  </si>
  <si>
    <t>NR. 1689 / 09.8.2019</t>
  </si>
  <si>
    <t>Platite in AUG</t>
  </si>
  <si>
    <t>Sumă ordonanţată (platita in AUG 2019)</t>
  </si>
  <si>
    <t>1025</t>
  </si>
  <si>
    <t>31-07-2019</t>
  </si>
  <si>
    <t>348</t>
  </si>
  <si>
    <t>01-08-2019</t>
  </si>
  <si>
    <t>1026</t>
  </si>
  <si>
    <t>349</t>
  </si>
  <si>
    <t>1027</t>
  </si>
  <si>
    <t>350</t>
  </si>
  <si>
    <t>174167</t>
  </si>
  <si>
    <t>338</t>
  </si>
  <si>
    <t>174168</t>
  </si>
  <si>
    <t>339</t>
  </si>
  <si>
    <t>174169</t>
  </si>
  <si>
    <t>340</t>
  </si>
  <si>
    <t>174170</t>
  </si>
  <si>
    <t>341</t>
  </si>
  <si>
    <t>1501540</t>
  </si>
  <si>
    <t>307</t>
  </si>
  <si>
    <t>22-07-2019</t>
  </si>
  <si>
    <t>BSX211260</t>
  </si>
  <si>
    <t>315</t>
  </si>
  <si>
    <t>BSX211336</t>
  </si>
  <si>
    <t>365</t>
  </si>
  <si>
    <t>05-08-2019</t>
  </si>
  <si>
    <t>Rest de plata</t>
  </si>
  <si>
    <t>GLM0002087</t>
  </si>
  <si>
    <t>361</t>
  </si>
  <si>
    <t>02-08-2019</t>
  </si>
  <si>
    <t>1000021550</t>
  </si>
  <si>
    <t>30-07-2019</t>
  </si>
  <si>
    <t>342</t>
  </si>
  <si>
    <t>1000021555</t>
  </si>
  <si>
    <t>343</t>
  </si>
  <si>
    <t>1000021556</t>
  </si>
  <si>
    <t>344</t>
  </si>
  <si>
    <t>1000021557</t>
  </si>
  <si>
    <t>345</t>
  </si>
  <si>
    <t>1000021558</t>
  </si>
  <si>
    <t>346</t>
  </si>
  <si>
    <t>1000021570</t>
  </si>
  <si>
    <t>347</t>
  </si>
  <si>
    <t>82157</t>
  </si>
  <si>
    <t>312</t>
  </si>
  <si>
    <t>82201</t>
  </si>
  <si>
    <t>316</t>
  </si>
  <si>
    <t>82256</t>
  </si>
  <si>
    <t>319</t>
  </si>
  <si>
    <t>10-07-2019</t>
  </si>
  <si>
    <t>81526</t>
  </si>
  <si>
    <t>11-07-2019</t>
  </si>
  <si>
    <t>321</t>
  </si>
  <si>
    <t>15-07-2019</t>
  </si>
  <si>
    <t>81546</t>
  </si>
  <si>
    <t>322</t>
  </si>
  <si>
    <t>81610</t>
  </si>
  <si>
    <t>18-07-2019</t>
  </si>
  <si>
    <t>323</t>
  </si>
  <si>
    <t>81698</t>
  </si>
  <si>
    <t>24-07-2019</t>
  </si>
  <si>
    <t>325</t>
  </si>
  <si>
    <t>26-07-2019</t>
  </si>
  <si>
    <t>81735</t>
  </si>
  <si>
    <t>326</t>
  </si>
  <si>
    <t>29-07-2019</t>
  </si>
  <si>
    <t>81744</t>
  </si>
  <si>
    <t>327</t>
  </si>
  <si>
    <t>82359</t>
  </si>
  <si>
    <t>353</t>
  </si>
  <si>
    <t>82360</t>
  </si>
  <si>
    <t>354</t>
  </si>
  <si>
    <t>82361</t>
  </si>
  <si>
    <t>357</t>
  </si>
  <si>
    <t>386</t>
  </si>
  <si>
    <t>317</t>
  </si>
  <si>
    <t>388</t>
  </si>
  <si>
    <t>366</t>
  </si>
  <si>
    <t>8960252247</t>
  </si>
  <si>
    <t>358</t>
  </si>
  <si>
    <t>8960252249</t>
  </si>
  <si>
    <t>359</t>
  </si>
  <si>
    <t>320190540</t>
  </si>
  <si>
    <t>305</t>
  </si>
  <si>
    <t>620190182</t>
  </si>
  <si>
    <t>318</t>
  </si>
  <si>
    <t>320190606</t>
  </si>
  <si>
    <t>324</t>
  </si>
  <si>
    <t>19-07-2019</t>
  </si>
  <si>
    <t>320190658</t>
  </si>
  <si>
    <t>337</t>
  </si>
  <si>
    <t>620190220</t>
  </si>
  <si>
    <t>352</t>
  </si>
  <si>
    <t>24153</t>
  </si>
  <si>
    <t>24154</t>
  </si>
  <si>
    <t>24155</t>
  </si>
  <si>
    <t>310</t>
  </si>
  <si>
    <t>24156</t>
  </si>
  <si>
    <t>311</t>
  </si>
  <si>
    <t>OD2019045</t>
  </si>
  <si>
    <t>313</t>
  </si>
  <si>
    <t>OD2019054</t>
  </si>
  <si>
    <t>320</t>
  </si>
  <si>
    <t>OD2019055</t>
  </si>
  <si>
    <t>351</t>
  </si>
  <si>
    <t>OD2019053</t>
  </si>
  <si>
    <t>09-07-2019</t>
  </si>
  <si>
    <t>360</t>
  </si>
  <si>
    <t>FEORP00010167</t>
  </si>
  <si>
    <t>363</t>
  </si>
  <si>
    <t>FEORP00010166</t>
  </si>
  <si>
    <t>364</t>
  </si>
  <si>
    <t>2400495</t>
  </si>
  <si>
    <t>306</t>
  </si>
  <si>
    <t>3000584</t>
  </si>
  <si>
    <t>328</t>
  </si>
  <si>
    <t>3000585</t>
  </si>
  <si>
    <t>329</t>
  </si>
  <si>
    <t>3000586</t>
  </si>
  <si>
    <t>330</t>
  </si>
  <si>
    <t>3000587</t>
  </si>
  <si>
    <t>331</t>
  </si>
  <si>
    <t>3000588</t>
  </si>
  <si>
    <t>332</t>
  </si>
  <si>
    <t>3000589</t>
  </si>
  <si>
    <t>333</t>
  </si>
  <si>
    <t>3000590</t>
  </si>
  <si>
    <t>334</t>
  </si>
  <si>
    <t>2400499</t>
  </si>
  <si>
    <t>335</t>
  </si>
  <si>
    <t>1200687</t>
  </si>
  <si>
    <t>355</t>
  </si>
  <si>
    <t>0500405</t>
  </si>
  <si>
    <t>356</t>
  </si>
  <si>
    <t>1116749918</t>
  </si>
  <si>
    <t>304</t>
  </si>
  <si>
    <t>1116753861</t>
  </si>
  <si>
    <t>362</t>
  </si>
  <si>
    <t>92625</t>
  </si>
  <si>
    <t>303</t>
  </si>
  <si>
    <t>92626</t>
  </si>
  <si>
    <t>ian</t>
  </si>
  <si>
    <t>feb</t>
  </si>
  <si>
    <t>mar</t>
  </si>
  <si>
    <t>apr</t>
  </si>
  <si>
    <t>mai</t>
  </si>
  <si>
    <t>iun</t>
  </si>
  <si>
    <t>iul</t>
  </si>
  <si>
    <t>aug</t>
  </si>
  <si>
    <t>STARKEY LABORATORIES SRL</t>
  </si>
  <si>
    <t>NR. 1779 / 16.10.2019</t>
  </si>
  <si>
    <t>Platite in OCT</t>
  </si>
  <si>
    <t>Sumă ordonanţată (platita in OCT 2019)</t>
  </si>
  <si>
    <t>AMCAS 0384</t>
  </si>
  <si>
    <t>30-09-2019</t>
  </si>
  <si>
    <t>459</t>
  </si>
  <si>
    <t>02-10-2019</t>
  </si>
  <si>
    <t>1476</t>
  </si>
  <si>
    <t>454</t>
  </si>
  <si>
    <t>01-10-2019</t>
  </si>
  <si>
    <t>1477</t>
  </si>
  <si>
    <t>455</t>
  </si>
  <si>
    <t>1478</t>
  </si>
  <si>
    <t>456</t>
  </si>
  <si>
    <t>465</t>
  </si>
  <si>
    <t>18-10-2019</t>
  </si>
  <si>
    <t>466</t>
  </si>
  <si>
    <t>03-10-2019</t>
  </si>
  <si>
    <t>467</t>
  </si>
  <si>
    <t>174180</t>
  </si>
  <si>
    <t>441</t>
  </si>
  <si>
    <t>174181</t>
  </si>
  <si>
    <t>442</t>
  </si>
  <si>
    <t>174182</t>
  </si>
  <si>
    <t>443</t>
  </si>
  <si>
    <t>174183</t>
  </si>
  <si>
    <t>444</t>
  </si>
  <si>
    <t>171175</t>
  </si>
  <si>
    <t>483</t>
  </si>
  <si>
    <t>10-10-2019</t>
  </si>
  <si>
    <t>174184</t>
  </si>
  <si>
    <t>11-10-2019</t>
  </si>
  <si>
    <t>486</t>
  </si>
  <si>
    <t>15-10-2019</t>
  </si>
  <si>
    <t>174185</t>
  </si>
  <si>
    <t>487</t>
  </si>
  <si>
    <t>174186</t>
  </si>
  <si>
    <t>488</t>
  </si>
  <si>
    <t>174187</t>
  </si>
  <si>
    <t>489</t>
  </si>
  <si>
    <t>1513304</t>
  </si>
  <si>
    <t>478</t>
  </si>
  <si>
    <t>08-10-2019</t>
  </si>
  <si>
    <t>1514909</t>
  </si>
  <si>
    <t>485</t>
  </si>
  <si>
    <t>BSX211481</t>
  </si>
  <si>
    <t>463</t>
  </si>
  <si>
    <t>CLOF03727</t>
  </si>
  <si>
    <t>469</t>
  </si>
  <si>
    <t>GLM0002100</t>
  </si>
  <si>
    <t>464</t>
  </si>
  <si>
    <t>1000033838</t>
  </si>
  <si>
    <t>445</t>
  </si>
  <si>
    <t>1000033839</t>
  </si>
  <si>
    <t>446</t>
  </si>
  <si>
    <t>1000033840</t>
  </si>
  <si>
    <t>447</t>
  </si>
  <si>
    <t>1000033841</t>
  </si>
  <si>
    <t>448</t>
  </si>
  <si>
    <t>1000033842</t>
  </si>
  <si>
    <t>449</t>
  </si>
  <si>
    <t>1000033845</t>
  </si>
  <si>
    <t>450</t>
  </si>
  <si>
    <t>80820</t>
  </si>
  <si>
    <t>17-09-2019</t>
  </si>
  <si>
    <t>423</t>
  </si>
  <si>
    <t>20-09-2019</t>
  </si>
  <si>
    <t>80821</t>
  </si>
  <si>
    <t>424</t>
  </si>
  <si>
    <t>80869</t>
  </si>
  <si>
    <t>426</t>
  </si>
  <si>
    <t>23-09-2019</t>
  </si>
  <si>
    <t>80918</t>
  </si>
  <si>
    <t>26-09-2019</t>
  </si>
  <si>
    <t>431</t>
  </si>
  <si>
    <t>82780</t>
  </si>
  <si>
    <t>475</t>
  </si>
  <si>
    <t>07-10-2019</t>
  </si>
  <si>
    <t>82781</t>
  </si>
  <si>
    <t>476</t>
  </si>
  <si>
    <t>399</t>
  </si>
  <si>
    <t>462</t>
  </si>
  <si>
    <t>8960261560</t>
  </si>
  <si>
    <t>460</t>
  </si>
  <si>
    <t>MGRX0816</t>
  </si>
  <si>
    <t>474</t>
  </si>
  <si>
    <t>320190765</t>
  </si>
  <si>
    <t>13-09-2019</t>
  </si>
  <si>
    <t>425</t>
  </si>
  <si>
    <t>18-09-2019</t>
  </si>
  <si>
    <t>320190781</t>
  </si>
  <si>
    <t>453</t>
  </si>
  <si>
    <t>620190272</t>
  </si>
  <si>
    <t>470</t>
  </si>
  <si>
    <t>25429</t>
  </si>
  <si>
    <t>471</t>
  </si>
  <si>
    <t>04-10-2019</t>
  </si>
  <si>
    <t>25430</t>
  </si>
  <si>
    <t>472</t>
  </si>
  <si>
    <t>25431</t>
  </si>
  <si>
    <t>473</t>
  </si>
  <si>
    <t>OD2019068</t>
  </si>
  <si>
    <t>05-09-2019</t>
  </si>
  <si>
    <t>422</t>
  </si>
  <si>
    <t>06-09-2019</t>
  </si>
  <si>
    <t>OD2019070</t>
  </si>
  <si>
    <t>477</t>
  </si>
  <si>
    <t>OD2019075</t>
  </si>
  <si>
    <t>479</t>
  </si>
  <si>
    <t>OD2019077</t>
  </si>
  <si>
    <t>480</t>
  </si>
  <si>
    <t>OD2019078</t>
  </si>
  <si>
    <t>482</t>
  </si>
  <si>
    <t>OD2019081</t>
  </si>
  <si>
    <t>484</t>
  </si>
  <si>
    <t>FEORP00010602</t>
  </si>
  <si>
    <t>451</t>
  </si>
  <si>
    <t>FEORP00010601</t>
  </si>
  <si>
    <t>452</t>
  </si>
  <si>
    <t>3000601</t>
  </si>
  <si>
    <t>435</t>
  </si>
  <si>
    <t>3000599</t>
  </si>
  <si>
    <t>433</t>
  </si>
  <si>
    <t>3000600</t>
  </si>
  <si>
    <t>434</t>
  </si>
  <si>
    <t>3000602</t>
  </si>
  <si>
    <t>436</t>
  </si>
  <si>
    <t>3000603</t>
  </si>
  <si>
    <t>437</t>
  </si>
  <si>
    <t>3000604</t>
  </si>
  <si>
    <t>438</t>
  </si>
  <si>
    <t>3000605</t>
  </si>
  <si>
    <t>439</t>
  </si>
  <si>
    <t>3000606</t>
  </si>
  <si>
    <t>440</t>
  </si>
  <si>
    <t>1200717</t>
  </si>
  <si>
    <t>461</t>
  </si>
  <si>
    <t>1116760946</t>
  </si>
  <si>
    <t>457</t>
  </si>
  <si>
    <t>92628</t>
  </si>
  <si>
    <t>468</t>
  </si>
  <si>
    <t>92629</t>
  </si>
  <si>
    <t>481</t>
  </si>
  <si>
    <t>92630</t>
  </si>
  <si>
    <t>14-10-2019</t>
  </si>
  <si>
    <t>490</t>
  </si>
  <si>
    <t>1489</t>
  </si>
  <si>
    <t>432</t>
  </si>
  <si>
    <t>27-09-2019</t>
  </si>
  <si>
    <t>18059620</t>
  </si>
  <si>
    <t>STARKEY LABORATORIES SRL Total</t>
  </si>
  <si>
    <t>NR. 1722 / 24.9.2019</t>
  </si>
  <si>
    <t>Platite in SEP</t>
  </si>
  <si>
    <t>Sumă ordonanţată (platita in SEP 2019)</t>
  </si>
  <si>
    <t>AMCAS 0353</t>
  </si>
  <si>
    <t>336</t>
  </si>
  <si>
    <t>AMCAS 0366</t>
  </si>
  <si>
    <t>31-08-2019</t>
  </si>
  <si>
    <t>419</t>
  </si>
  <si>
    <t>09-09-2019</t>
  </si>
  <si>
    <t>1223</t>
  </si>
  <si>
    <t>394</t>
  </si>
  <si>
    <t>02-09-2019</t>
  </si>
  <si>
    <t>1226</t>
  </si>
  <si>
    <t>395</t>
  </si>
  <si>
    <t>174172</t>
  </si>
  <si>
    <t>30-08-2019</t>
  </si>
  <si>
    <t>387</t>
  </si>
  <si>
    <t>174173</t>
  </si>
  <si>
    <t>174174</t>
  </si>
  <si>
    <t>389</t>
  </si>
  <si>
    <t>174175</t>
  </si>
  <si>
    <t>390</t>
  </si>
  <si>
    <t>174176</t>
  </si>
  <si>
    <t>427</t>
  </si>
  <si>
    <t>24-09-2019</t>
  </si>
  <si>
    <t>174177</t>
  </si>
  <si>
    <t>428</t>
  </si>
  <si>
    <t>174178</t>
  </si>
  <si>
    <t>429</t>
  </si>
  <si>
    <t>174179</t>
  </si>
  <si>
    <t>430</t>
  </si>
  <si>
    <t>1505254</t>
  </si>
  <si>
    <t>369</t>
  </si>
  <si>
    <t>08-08-2019</t>
  </si>
  <si>
    <t>1505255</t>
  </si>
  <si>
    <t>370</t>
  </si>
  <si>
    <t>BSX211407</t>
  </si>
  <si>
    <t>409</t>
  </si>
  <si>
    <t>04-09-2019</t>
  </si>
  <si>
    <t>GLM0002095</t>
  </si>
  <si>
    <t>412</t>
  </si>
  <si>
    <t>1000027668</t>
  </si>
  <si>
    <t>402</t>
  </si>
  <si>
    <t>03-09-2019</t>
  </si>
  <si>
    <t>1000027669</t>
  </si>
  <si>
    <t>403</t>
  </si>
  <si>
    <t>1000027670</t>
  </si>
  <si>
    <t>404</t>
  </si>
  <si>
    <t>1000027672</t>
  </si>
  <si>
    <t>405</t>
  </si>
  <si>
    <t>1000027673</t>
  </si>
  <si>
    <t>406</t>
  </si>
  <si>
    <t>1000027674</t>
  </si>
  <si>
    <t>407</t>
  </si>
  <si>
    <t>80613</t>
  </si>
  <si>
    <t>27-08-2019</t>
  </si>
  <si>
    <t>372</t>
  </si>
  <si>
    <t>29-08-2019</t>
  </si>
  <si>
    <t>82048</t>
  </si>
  <si>
    <t>22-08-2019</t>
  </si>
  <si>
    <t>373</t>
  </si>
  <si>
    <t>82065</t>
  </si>
  <si>
    <t>23-08-2019</t>
  </si>
  <si>
    <t>374</t>
  </si>
  <si>
    <t>82066</t>
  </si>
  <si>
    <t>375</t>
  </si>
  <si>
    <t>81950</t>
  </si>
  <si>
    <t>14-08-2019</t>
  </si>
  <si>
    <t>82549</t>
  </si>
  <si>
    <t>393</t>
  </si>
  <si>
    <t>82617</t>
  </si>
  <si>
    <t>417</t>
  </si>
  <si>
    <t>82618</t>
  </si>
  <si>
    <t>418</t>
  </si>
  <si>
    <t>397</t>
  </si>
  <si>
    <t>8960256520</t>
  </si>
  <si>
    <t>378</t>
  </si>
  <si>
    <t>8960256521</t>
  </si>
  <si>
    <t>391</t>
  </si>
  <si>
    <t>8960256683</t>
  </si>
  <si>
    <t>392</t>
  </si>
  <si>
    <t>320190696</t>
  </si>
  <si>
    <t>21-08-2019</t>
  </si>
  <si>
    <t>376</t>
  </si>
  <si>
    <t>620190248</t>
  </si>
  <si>
    <t>401</t>
  </si>
  <si>
    <t>320190709</t>
  </si>
  <si>
    <t>415</t>
  </si>
  <si>
    <t>24606</t>
  </si>
  <si>
    <t>368</t>
  </si>
  <si>
    <t>06-08-2019</t>
  </si>
  <si>
    <t>25004</t>
  </si>
  <si>
    <t>413</t>
  </si>
  <si>
    <t>25005</t>
  </si>
  <si>
    <t>414</t>
  </si>
  <si>
    <t>OD2019064</t>
  </si>
  <si>
    <t>371</t>
  </si>
  <si>
    <t>OD2019061</t>
  </si>
  <si>
    <t>408</t>
  </si>
  <si>
    <t>OD2019060</t>
  </si>
  <si>
    <t>410</t>
  </si>
  <si>
    <t>OD2019065</t>
  </si>
  <si>
    <t>411</t>
  </si>
  <si>
    <t>OD2019069</t>
  </si>
  <si>
    <t>11-09-2019</t>
  </si>
  <si>
    <t>420</t>
  </si>
  <si>
    <t>12-09-2019</t>
  </si>
  <si>
    <t>OD2019067</t>
  </si>
  <si>
    <t>421</t>
  </si>
  <si>
    <t>FEORP00010408</t>
  </si>
  <si>
    <t>FEORP00010409</t>
  </si>
  <si>
    <t>400</t>
  </si>
  <si>
    <t>3000598</t>
  </si>
  <si>
    <t>379</t>
  </si>
  <si>
    <t>3000591</t>
  </si>
  <si>
    <t>3000592</t>
  </si>
  <si>
    <t>381</t>
  </si>
  <si>
    <t>3000593</t>
  </si>
  <si>
    <t>382</t>
  </si>
  <si>
    <t>3000594</t>
  </si>
  <si>
    <t>383</t>
  </si>
  <si>
    <t>3000595</t>
  </si>
  <si>
    <t>384</t>
  </si>
  <si>
    <t>3000596</t>
  </si>
  <si>
    <t>385</t>
  </si>
  <si>
    <t>3000597</t>
  </si>
  <si>
    <t>2400505</t>
  </si>
  <si>
    <t>396</t>
  </si>
  <si>
    <t>1116757377</t>
  </si>
  <si>
    <t>398</t>
  </si>
  <si>
    <t>92627</t>
  </si>
  <si>
    <t>416</t>
  </si>
  <si>
    <t>Borderou GLM0002095(1)</t>
  </si>
  <si>
    <t>Eroare la ordonantare</t>
  </si>
  <si>
    <t>Total de ordonantat/achitat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</si>
</sst>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0" fillId="33" borderId="10" xfId="0" applyFill="1" applyBorder="1" applyAlignment="1">
      <alignment/>
    </xf>
    <xf numFmtId="2" fontId="0" fillId="0" borderId="10" xfId="0" applyNumberFormat="1" applyBorder="1" applyAlignment="1">
      <alignment/>
    </xf>
    <xf numFmtId="4" fontId="0" fillId="0" borderId="13" xfId="0" applyNumberFormat="1" applyBorder="1" applyAlignment="1">
      <alignment horizontal="right"/>
    </xf>
    <xf numFmtId="4" fontId="0" fillId="33" borderId="10" xfId="0" applyNumberFormat="1" applyFill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7" fontId="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33" borderId="1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17" fontId="1" fillId="0" borderId="10" xfId="0" applyNumberFormat="1" applyFont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0" fontId="0" fillId="34" borderId="10" xfId="0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4" fontId="0" fillId="0" borderId="14" xfId="0" applyNumberFormat="1" applyBorder="1" applyAlignment="1">
      <alignment horizontal="right"/>
    </xf>
    <xf numFmtId="4" fontId="0" fillId="33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1" fillId="0" borderId="10" xfId="0" applyFont="1" applyBorder="1" applyAlignment="1">
      <alignment/>
    </xf>
    <xf numFmtId="0" fontId="0" fillId="33" borderId="0" xfId="0" applyFont="1" applyFill="1" applyAlignment="1">
      <alignment horizontal="right"/>
    </xf>
    <xf numFmtId="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4" fontId="0" fillId="33" borderId="0" xfId="0" applyNumberFormat="1" applyFont="1" applyFill="1" applyAlignment="1">
      <alignment/>
    </xf>
    <xf numFmtId="0" fontId="1" fillId="0" borderId="10" xfId="0" applyNumberFormat="1" applyFont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 horizontal="right"/>
    </xf>
    <xf numFmtId="0" fontId="0" fillId="0" borderId="18" xfId="0" applyBorder="1" applyAlignment="1">
      <alignment/>
    </xf>
    <xf numFmtId="2" fontId="0" fillId="35" borderId="10" xfId="0" applyNumberForma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4" fontId="0" fillId="33" borderId="18" xfId="0" applyNumberFormat="1" applyFill="1" applyBorder="1" applyAlignment="1">
      <alignment horizontal="right"/>
    </xf>
    <xf numFmtId="0" fontId="0" fillId="33" borderId="18" xfId="0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" fillId="33" borderId="18" xfId="0" applyFont="1" applyFill="1" applyBorder="1" applyAlignment="1">
      <alignment horizontal="center"/>
    </xf>
    <xf numFmtId="0" fontId="0" fillId="0" borderId="19" xfId="0" applyFont="1" applyBorder="1" applyAlignment="1">
      <alignment wrapText="1"/>
    </xf>
    <xf numFmtId="4" fontId="0" fillId="0" borderId="12" xfId="0" applyNumberFormat="1" applyBorder="1" applyAlignment="1">
      <alignment horizontal="right"/>
    </xf>
    <xf numFmtId="0" fontId="0" fillId="33" borderId="12" xfId="0" applyFill="1" applyBorder="1" applyAlignment="1">
      <alignment/>
    </xf>
    <xf numFmtId="0" fontId="0" fillId="0" borderId="10" xfId="0" applyFont="1" applyFill="1" applyBorder="1" applyAlignment="1">
      <alignment wrapText="1"/>
    </xf>
    <xf numFmtId="4" fontId="0" fillId="0" borderId="17" xfId="0" applyNumberFormat="1" applyBorder="1" applyAlignment="1">
      <alignment horizontal="right"/>
    </xf>
    <xf numFmtId="0" fontId="0" fillId="0" borderId="19" xfId="0" applyBorder="1" applyAlignment="1">
      <alignment/>
    </xf>
    <xf numFmtId="4" fontId="0" fillId="0" borderId="10" xfId="0" applyNumberForma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1" fillId="33" borderId="18" xfId="0" applyFont="1" applyFill="1" applyBorder="1" applyAlignment="1">
      <alignment/>
    </xf>
    <xf numFmtId="0" fontId="0" fillId="36" borderId="10" xfId="0" applyFill="1" applyBorder="1" applyAlignment="1">
      <alignment/>
    </xf>
    <xf numFmtId="4" fontId="0" fillId="36" borderId="10" xfId="0" applyNumberFormat="1" applyFill="1" applyBorder="1" applyAlignment="1">
      <alignment horizontal="right"/>
    </xf>
    <xf numFmtId="4" fontId="0" fillId="36" borderId="10" xfId="0" applyNumberFormat="1" applyFill="1" applyBorder="1" applyAlignment="1">
      <alignment/>
    </xf>
    <xf numFmtId="0" fontId="0" fillId="36" borderId="18" xfId="0" applyFill="1" applyBorder="1" applyAlignment="1">
      <alignment/>
    </xf>
    <xf numFmtId="0" fontId="0" fillId="33" borderId="16" xfId="0" applyFill="1" applyBorder="1" applyAlignment="1">
      <alignment/>
    </xf>
    <xf numFmtId="4" fontId="0" fillId="33" borderId="16" xfId="0" applyNumberFormat="1" applyFill="1" applyBorder="1" applyAlignment="1">
      <alignment horizontal="right"/>
    </xf>
    <xf numFmtId="4" fontId="0" fillId="0" borderId="16" xfId="0" applyNumberFormat="1" applyBorder="1" applyAlignment="1">
      <alignment/>
    </xf>
    <xf numFmtId="0" fontId="0" fillId="33" borderId="17" xfId="0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13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4" fontId="0" fillId="33" borderId="0" xfId="0" applyNumberFormat="1" applyFill="1" applyAlignment="1">
      <alignment/>
    </xf>
    <xf numFmtId="0" fontId="1" fillId="33" borderId="16" xfId="0" applyFont="1" applyFill="1" applyBorder="1" applyAlignment="1">
      <alignment/>
    </xf>
    <xf numFmtId="4" fontId="0" fillId="33" borderId="0" xfId="0" applyNumberFormat="1" applyFill="1" applyAlignment="1" quotePrefix="1">
      <alignment/>
    </xf>
    <xf numFmtId="4" fontId="1" fillId="0" borderId="1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/>
    </xf>
    <xf numFmtId="4" fontId="0" fillId="0" borderId="0" xfId="0" applyNumberForma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33" borderId="0" xfId="0" applyNumberForma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/>
    </xf>
    <xf numFmtId="4" fontId="1" fillId="0" borderId="18" xfId="0" applyNumberFormat="1" applyFont="1" applyBorder="1" applyAlignment="1">
      <alignment horizontal="right"/>
    </xf>
    <xf numFmtId="0" fontId="1" fillId="34" borderId="1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4" fontId="0" fillId="33" borderId="16" xfId="0" applyNumberFormat="1" applyFill="1" applyBorder="1" applyAlignment="1">
      <alignment/>
    </xf>
    <xf numFmtId="17" fontId="1" fillId="0" borderId="10" xfId="0" applyNumberFormat="1" applyFont="1" applyBorder="1" applyAlignment="1">
      <alignment horizontal="center"/>
    </xf>
    <xf numFmtId="0" fontId="0" fillId="33" borderId="20" xfId="0" applyFill="1" applyBorder="1" applyAlignment="1">
      <alignment/>
    </xf>
    <xf numFmtId="0" fontId="1" fillId="33" borderId="18" xfId="0" applyNumberFormat="1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21" xfId="0" applyFill="1" applyBorder="1" applyAlignment="1">
      <alignment/>
    </xf>
    <xf numFmtId="4" fontId="0" fillId="33" borderId="17" xfId="0" applyNumberFormat="1" applyFill="1" applyBorder="1" applyAlignment="1">
      <alignment horizontal="right"/>
    </xf>
    <xf numFmtId="0" fontId="0" fillId="33" borderId="22" xfId="0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1" fillId="0" borderId="18" xfId="0" applyNumberFormat="1" applyFont="1" applyBorder="1" applyAlignment="1">
      <alignment/>
    </xf>
    <xf numFmtId="0" fontId="0" fillId="34" borderId="0" xfId="0" applyFill="1" applyAlignment="1">
      <alignment/>
    </xf>
    <xf numFmtId="0" fontId="1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5"/>
  <sheetViews>
    <sheetView tabSelected="1" zoomScalePageLayoutView="0" workbookViewId="0" topLeftCell="A1">
      <selection activeCell="K33" sqref="K33"/>
    </sheetView>
  </sheetViews>
  <sheetFormatPr defaultColWidth="9.140625" defaultRowHeight="12.75"/>
  <cols>
    <col min="1" max="1" width="3.140625" style="0" customWidth="1"/>
    <col min="2" max="2" width="32.7109375" style="0" customWidth="1"/>
    <col min="3" max="3" width="10.7109375" style="0" bestFit="1" customWidth="1"/>
    <col min="4" max="4" width="10.140625" style="0" customWidth="1"/>
    <col min="5" max="5" width="10.00390625" style="0" bestFit="1" customWidth="1"/>
    <col min="6" max="6" width="11.28125" style="0" customWidth="1"/>
    <col min="7" max="7" width="10.28125" style="0" customWidth="1"/>
    <col min="8" max="8" width="12.28125" style="0" customWidth="1"/>
    <col min="9" max="9" width="9.00390625" style="0" bestFit="1" customWidth="1"/>
    <col min="10" max="10" width="10.00390625" style="0" customWidth="1"/>
    <col min="11" max="11" width="10.00390625" style="0" bestFit="1" customWidth="1"/>
    <col min="12" max="12" width="9.7109375" style="0" customWidth="1"/>
    <col min="13" max="13" width="11.00390625" style="0" customWidth="1"/>
    <col min="14" max="14" width="9.7109375" style="0" customWidth="1"/>
    <col min="15" max="15" width="11.7109375" style="0" bestFit="1" customWidth="1"/>
    <col min="16" max="16" width="10.140625" style="0" bestFit="1" customWidth="1"/>
    <col min="17" max="17" width="11.00390625" style="0" bestFit="1" customWidth="1"/>
  </cols>
  <sheetData>
    <row r="2" spans="1:16" ht="12.75">
      <c r="A2" s="17" t="s">
        <v>11</v>
      </c>
      <c r="B2" s="18" t="s">
        <v>10</v>
      </c>
      <c r="C2" s="116" t="s">
        <v>1202</v>
      </c>
      <c r="D2" s="116" t="s">
        <v>1203</v>
      </c>
      <c r="E2" s="116" t="s">
        <v>1204</v>
      </c>
      <c r="F2" s="116" t="s">
        <v>1205</v>
      </c>
      <c r="G2" s="116" t="s">
        <v>1206</v>
      </c>
      <c r="H2" s="116" t="s">
        <v>1207</v>
      </c>
      <c r="I2" s="116" t="s">
        <v>1208</v>
      </c>
      <c r="J2" s="116" t="s">
        <v>1209</v>
      </c>
      <c r="K2" s="20" t="s">
        <v>154</v>
      </c>
      <c r="L2" s="20" t="s">
        <v>153</v>
      </c>
      <c r="M2" s="38" t="s">
        <v>151</v>
      </c>
      <c r="N2" s="20" t="s">
        <v>152</v>
      </c>
      <c r="O2" s="17" t="s">
        <v>661</v>
      </c>
      <c r="P2" s="7" t="s">
        <v>22</v>
      </c>
    </row>
    <row r="3" spans="1:16" ht="12.75">
      <c r="A3" s="2">
        <v>1</v>
      </c>
      <c r="B3" s="18" t="s">
        <v>156</v>
      </c>
      <c r="C3" s="11">
        <v>0</v>
      </c>
      <c r="D3" s="11">
        <v>0</v>
      </c>
      <c r="E3" s="11">
        <v>0</v>
      </c>
      <c r="F3" s="11">
        <v>0</v>
      </c>
      <c r="G3" s="2">
        <v>0</v>
      </c>
      <c r="H3" s="2">
        <v>0</v>
      </c>
      <c r="I3" s="2">
        <v>0</v>
      </c>
      <c r="J3" s="2">
        <v>0</v>
      </c>
      <c r="K3" s="17">
        <v>0</v>
      </c>
      <c r="L3" s="2">
        <v>0</v>
      </c>
      <c r="M3" s="2"/>
      <c r="N3" s="2"/>
      <c r="O3" s="17">
        <f>SUM(C3:N3)</f>
        <v>0</v>
      </c>
      <c r="P3" s="14">
        <f>O3/O33*100</f>
        <v>0</v>
      </c>
    </row>
    <row r="4" spans="1:16" ht="12.75">
      <c r="A4" s="2">
        <v>2</v>
      </c>
      <c r="B4" s="18" t="s">
        <v>14</v>
      </c>
      <c r="C4" s="7">
        <v>0</v>
      </c>
      <c r="D4" s="7">
        <v>0</v>
      </c>
      <c r="E4" s="11">
        <v>3705.52</v>
      </c>
      <c r="F4" s="11">
        <v>7411.04</v>
      </c>
      <c r="G4">
        <v>1852.76</v>
      </c>
      <c r="H4" s="2">
        <v>3705.52</v>
      </c>
      <c r="I4" s="2">
        <v>0</v>
      </c>
      <c r="J4" s="2">
        <v>0</v>
      </c>
      <c r="K4" s="2">
        <v>5558.28</v>
      </c>
      <c r="L4" s="2">
        <v>1852.76</v>
      </c>
      <c r="M4" s="2"/>
      <c r="N4" s="2"/>
      <c r="O4" s="17">
        <f>SUM(C4:N4)</f>
        <v>24085.879999999997</v>
      </c>
      <c r="P4" s="14">
        <f>O4/O33*100</f>
        <v>0.7884085106382976</v>
      </c>
    </row>
    <row r="5" spans="1:16" ht="12.75">
      <c r="A5" s="2">
        <v>3</v>
      </c>
      <c r="B5" s="18" t="s">
        <v>17</v>
      </c>
      <c r="C5" s="2">
        <v>17936.97</v>
      </c>
      <c r="D5" s="2">
        <v>22007.33</v>
      </c>
      <c r="E5" s="2">
        <v>15133.08</v>
      </c>
      <c r="F5" s="2">
        <v>17735.59</v>
      </c>
      <c r="G5">
        <v>18819.2</v>
      </c>
      <c r="H5" s="2">
        <v>25935.13</v>
      </c>
      <c r="I5" s="2">
        <v>40330.73</v>
      </c>
      <c r="J5" s="2">
        <v>22127.82</v>
      </c>
      <c r="K5" s="2">
        <v>21903.4</v>
      </c>
      <c r="L5" s="2">
        <v>21813.63</v>
      </c>
      <c r="M5" s="2"/>
      <c r="N5" s="2"/>
      <c r="O5" s="17">
        <f aca="true" t="shared" si="0" ref="O5:O32">SUM(C5:N5)</f>
        <v>223742.88</v>
      </c>
      <c r="P5" s="14">
        <f>O5/O33*100</f>
        <v>7.323825859247135</v>
      </c>
    </row>
    <row r="6" spans="1:16" ht="12.75">
      <c r="A6" s="2">
        <v>4</v>
      </c>
      <c r="B6" s="31" t="s">
        <v>24</v>
      </c>
      <c r="C6" s="11">
        <v>0</v>
      </c>
      <c r="D6" s="11">
        <v>0</v>
      </c>
      <c r="E6" s="11">
        <v>0</v>
      </c>
      <c r="F6" s="11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/>
      <c r="N6" s="2"/>
      <c r="O6" s="17">
        <f t="shared" si="0"/>
        <v>0</v>
      </c>
      <c r="P6" s="14">
        <f>O6/O33*100</f>
        <v>0</v>
      </c>
    </row>
    <row r="7" spans="1:16" ht="12.75">
      <c r="A7" s="2">
        <v>5</v>
      </c>
      <c r="B7" s="18" t="s">
        <v>18</v>
      </c>
      <c r="C7" s="2">
        <v>28705</v>
      </c>
      <c r="D7" s="2">
        <v>9940.32</v>
      </c>
      <c r="E7" s="2">
        <v>26612.21</v>
      </c>
      <c r="F7" s="8">
        <v>23518.21</v>
      </c>
      <c r="G7">
        <v>17100.52</v>
      </c>
      <c r="H7" s="2">
        <v>14446.41</v>
      </c>
      <c r="I7" s="2">
        <v>19999.57</v>
      </c>
      <c r="J7" s="2">
        <v>17339.76</v>
      </c>
      <c r="K7" s="2">
        <v>51589.87</v>
      </c>
      <c r="L7" s="2">
        <v>35412.26</v>
      </c>
      <c r="M7" s="2"/>
      <c r="N7" s="2"/>
      <c r="O7" s="17">
        <f t="shared" si="0"/>
        <v>244664.13</v>
      </c>
      <c r="P7" s="14">
        <f>O7/O33*100</f>
        <v>8.008645826513911</v>
      </c>
    </row>
    <row r="8" spans="1:16" ht="12.75">
      <c r="A8" s="2">
        <v>6</v>
      </c>
      <c r="B8" s="18" t="s">
        <v>19</v>
      </c>
      <c r="C8" s="2">
        <v>13108.55</v>
      </c>
      <c r="D8" s="2">
        <v>1263.54</v>
      </c>
      <c r="E8" s="2">
        <v>27978.61</v>
      </c>
      <c r="F8" s="2">
        <v>2361.52</v>
      </c>
      <c r="G8" s="2">
        <v>0</v>
      </c>
      <c r="H8" s="2">
        <v>3025.05</v>
      </c>
      <c r="I8" s="2">
        <v>0</v>
      </c>
      <c r="J8" s="2">
        <v>2016.7</v>
      </c>
      <c r="K8" s="2">
        <v>5386.57</v>
      </c>
      <c r="L8" s="2">
        <v>50417.5</v>
      </c>
      <c r="M8" s="2"/>
      <c r="N8" s="2"/>
      <c r="O8" s="17">
        <f t="shared" si="0"/>
        <v>105558.04</v>
      </c>
      <c r="P8" s="14">
        <f>O8/O33*100</f>
        <v>3.4552549918166933</v>
      </c>
    </row>
    <row r="9" spans="1:16" ht="12.75">
      <c r="A9" s="2">
        <v>7</v>
      </c>
      <c r="B9" s="18" t="s">
        <v>20</v>
      </c>
      <c r="C9" s="2">
        <v>5811.77</v>
      </c>
      <c r="D9" s="2">
        <v>4331.26</v>
      </c>
      <c r="E9" s="2">
        <v>1348.98</v>
      </c>
      <c r="F9" s="2">
        <v>2568.68</v>
      </c>
      <c r="G9">
        <v>2671.17</v>
      </c>
      <c r="H9" s="9">
        <v>4841.34</v>
      </c>
      <c r="I9" s="2">
        <v>4903.07</v>
      </c>
      <c r="J9" s="2">
        <v>13823.96</v>
      </c>
      <c r="K9" s="2">
        <v>4374.82</v>
      </c>
      <c r="L9" s="2">
        <v>4783.17</v>
      </c>
      <c r="M9" s="2"/>
      <c r="N9" s="2"/>
      <c r="O9" s="17">
        <f t="shared" si="0"/>
        <v>49458.219999999994</v>
      </c>
      <c r="P9" s="14">
        <f>O9/O33*100</f>
        <v>1.618927004909983</v>
      </c>
    </row>
    <row r="10" spans="1:16" ht="12.75">
      <c r="A10" s="2">
        <v>8</v>
      </c>
      <c r="B10" s="18" t="s">
        <v>127</v>
      </c>
      <c r="C10" s="3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1852.76</v>
      </c>
      <c r="J10" s="2">
        <v>0</v>
      </c>
      <c r="K10" s="2">
        <v>0</v>
      </c>
      <c r="L10" s="2">
        <v>4153.14</v>
      </c>
      <c r="M10" s="2"/>
      <c r="N10" s="2"/>
      <c r="O10" s="17">
        <f t="shared" si="0"/>
        <v>6005.900000000001</v>
      </c>
      <c r="P10" s="14">
        <f>O10/O33*100</f>
        <v>0.1965924713584288</v>
      </c>
    </row>
    <row r="11" spans="1:16" ht="12.75">
      <c r="A11" s="2">
        <v>9</v>
      </c>
      <c r="B11" s="34" t="s">
        <v>23</v>
      </c>
      <c r="C11" s="3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/>
      <c r="N11" s="2"/>
      <c r="O11" s="17">
        <f t="shared" si="0"/>
        <v>0</v>
      </c>
      <c r="P11" s="14">
        <f>O11/O33*100</f>
        <v>0</v>
      </c>
    </row>
    <row r="12" spans="1:16" ht="12.75">
      <c r="A12" s="2">
        <v>10</v>
      </c>
      <c r="B12" s="29" t="s">
        <v>0</v>
      </c>
      <c r="C12" s="2">
        <v>11367.86</v>
      </c>
      <c r="D12" s="2">
        <v>10022.27</v>
      </c>
      <c r="E12" s="4">
        <v>9047.21</v>
      </c>
      <c r="F12" s="2">
        <v>9030.06</v>
      </c>
      <c r="G12">
        <v>8783.3</v>
      </c>
      <c r="H12" s="2">
        <v>9428.22</v>
      </c>
      <c r="I12" s="2">
        <v>13897.3</v>
      </c>
      <c r="J12" s="2">
        <v>14650.86</v>
      </c>
      <c r="K12" s="2">
        <v>9691.72</v>
      </c>
      <c r="L12" s="2">
        <v>8620.16</v>
      </c>
      <c r="M12" s="2"/>
      <c r="N12" s="2"/>
      <c r="O12" s="17">
        <f t="shared" si="0"/>
        <v>104538.96</v>
      </c>
      <c r="P12" s="14">
        <f>O12/O33*100</f>
        <v>3.421897217675941</v>
      </c>
    </row>
    <row r="13" spans="1:16" ht="12.75">
      <c r="A13" s="2">
        <v>11</v>
      </c>
      <c r="B13" s="18" t="s">
        <v>2</v>
      </c>
      <c r="C13" s="3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/>
      <c r="N13" s="2"/>
      <c r="O13" s="17">
        <f t="shared" si="0"/>
        <v>0</v>
      </c>
      <c r="P13" s="14">
        <f>O13/O33*100</f>
        <v>0</v>
      </c>
    </row>
    <row r="14" spans="1:16" ht="12.75">
      <c r="A14" s="2">
        <v>12</v>
      </c>
      <c r="B14" s="18" t="s">
        <v>1</v>
      </c>
      <c r="C14" s="2">
        <v>20609.52</v>
      </c>
      <c r="D14" s="2">
        <v>21121.52</v>
      </c>
      <c r="E14" s="2">
        <v>19906.56</v>
      </c>
      <c r="F14" s="2">
        <v>20841.65</v>
      </c>
      <c r="G14">
        <v>21729.07</v>
      </c>
      <c r="H14" s="2">
        <v>21273.24</v>
      </c>
      <c r="I14" s="2">
        <v>46389.04</v>
      </c>
      <c r="J14" s="2">
        <v>23925.95</v>
      </c>
      <c r="K14" s="2">
        <v>23562.21</v>
      </c>
      <c r="L14" s="2">
        <v>23704.03</v>
      </c>
      <c r="M14" s="2"/>
      <c r="N14" s="2"/>
      <c r="O14" s="17">
        <f t="shared" si="0"/>
        <v>243062.79</v>
      </c>
      <c r="P14" s="14">
        <f>O14/O33*100</f>
        <v>7.9562288052373145</v>
      </c>
    </row>
    <row r="15" spans="1:16" ht="12.75">
      <c r="A15" s="2">
        <v>13</v>
      </c>
      <c r="B15" s="18" t="s">
        <v>21</v>
      </c>
      <c r="C15" s="2">
        <v>0</v>
      </c>
      <c r="D15" s="2">
        <v>0</v>
      </c>
      <c r="E15" s="2">
        <v>0</v>
      </c>
      <c r="F15" s="3">
        <v>0</v>
      </c>
      <c r="G15" s="10">
        <v>0</v>
      </c>
      <c r="H15" s="2">
        <v>0</v>
      </c>
      <c r="I15" s="2">
        <v>0</v>
      </c>
      <c r="J15" s="2">
        <v>0</v>
      </c>
      <c r="K15" s="2">
        <v>0</v>
      </c>
      <c r="L15" s="2"/>
      <c r="M15" s="2"/>
      <c r="N15" s="2"/>
      <c r="O15" s="17">
        <f t="shared" si="0"/>
        <v>0</v>
      </c>
      <c r="P15" s="14">
        <f>O15/O33*100</f>
        <v>0</v>
      </c>
    </row>
    <row r="16" spans="1:16" ht="12.75">
      <c r="A16" s="2">
        <v>14</v>
      </c>
      <c r="B16" s="29" t="s">
        <v>5</v>
      </c>
      <c r="C16" s="8">
        <v>19432.68</v>
      </c>
      <c r="D16" s="8">
        <v>0</v>
      </c>
      <c r="E16" s="2">
        <v>34513.11</v>
      </c>
      <c r="F16" s="8">
        <v>31491.09</v>
      </c>
      <c r="G16">
        <v>16832.46</v>
      </c>
      <c r="H16" s="8">
        <v>31937.67</v>
      </c>
      <c r="I16" s="2">
        <v>13633.15</v>
      </c>
      <c r="J16" s="2">
        <v>32990.65</v>
      </c>
      <c r="K16" s="2">
        <v>23592.45</v>
      </c>
      <c r="L16" s="2">
        <v>15440.87</v>
      </c>
      <c r="M16" s="2"/>
      <c r="N16" s="2"/>
      <c r="O16" s="17">
        <f t="shared" si="0"/>
        <v>219864.13</v>
      </c>
      <c r="P16" s="14">
        <f>O16/O33*100</f>
        <v>7.19686186579378</v>
      </c>
    </row>
    <row r="17" spans="1:16" ht="12.75">
      <c r="A17" s="2">
        <v>15</v>
      </c>
      <c r="B17" s="29" t="s">
        <v>158</v>
      </c>
      <c r="C17" s="8">
        <v>14760.82</v>
      </c>
      <c r="D17" s="8">
        <v>0</v>
      </c>
      <c r="E17" s="2">
        <v>0</v>
      </c>
      <c r="F17" s="8">
        <v>0</v>
      </c>
      <c r="G17" s="15">
        <v>0</v>
      </c>
      <c r="H17" s="8">
        <v>1256.24</v>
      </c>
      <c r="I17" s="2">
        <v>314.06</v>
      </c>
      <c r="J17" s="2">
        <v>1256.24</v>
      </c>
      <c r="K17" s="2">
        <v>628.12</v>
      </c>
      <c r="L17" s="2">
        <v>6281.2</v>
      </c>
      <c r="M17" s="2"/>
      <c r="N17" s="2"/>
      <c r="O17" s="17">
        <f t="shared" si="0"/>
        <v>24496.68</v>
      </c>
      <c r="P17" s="14">
        <f>O17/O33*100</f>
        <v>0.801855319148936</v>
      </c>
    </row>
    <row r="18" spans="1:16" ht="12.75">
      <c r="A18" s="2">
        <v>16</v>
      </c>
      <c r="B18" s="29" t="s">
        <v>6</v>
      </c>
      <c r="C18" s="8">
        <v>3974.25</v>
      </c>
      <c r="D18" s="8">
        <v>4024.01</v>
      </c>
      <c r="E18" s="2">
        <v>3985.54</v>
      </c>
      <c r="F18" s="8">
        <v>3654.84</v>
      </c>
      <c r="G18">
        <v>3629.19</v>
      </c>
      <c r="H18" s="8">
        <v>6918.55</v>
      </c>
      <c r="I18" s="2">
        <v>3270.12</v>
      </c>
      <c r="J18" s="2">
        <v>3058.47</v>
      </c>
      <c r="K18" s="2">
        <v>2885.4</v>
      </c>
      <c r="L18" s="2">
        <v>2693.04</v>
      </c>
      <c r="M18" s="2"/>
      <c r="N18" s="2"/>
      <c r="O18" s="17">
        <f t="shared" si="0"/>
        <v>38093.409999999996</v>
      </c>
      <c r="P18" s="14">
        <f>O18/O33*100</f>
        <v>1.2469201309328966</v>
      </c>
    </row>
    <row r="19" spans="1:16" ht="12.75">
      <c r="A19" s="2">
        <v>17</v>
      </c>
      <c r="B19" s="29" t="s">
        <v>15</v>
      </c>
      <c r="C19" s="8">
        <v>3242.33</v>
      </c>
      <c r="D19" s="3">
        <v>0</v>
      </c>
      <c r="E19" s="3">
        <v>0</v>
      </c>
      <c r="F19" s="12">
        <v>0</v>
      </c>
      <c r="G19" s="15"/>
      <c r="H19" s="8">
        <v>1852.76</v>
      </c>
      <c r="I19" s="2">
        <v>1852.76</v>
      </c>
      <c r="J19" s="2">
        <v>0</v>
      </c>
      <c r="K19" s="2">
        <v>0</v>
      </c>
      <c r="L19" s="2">
        <v>1852.76</v>
      </c>
      <c r="M19" s="2"/>
      <c r="N19" s="2"/>
      <c r="O19" s="17">
        <f t="shared" si="0"/>
        <v>8800.61</v>
      </c>
      <c r="P19" s="14">
        <f>O19/O33*100</f>
        <v>0.28807234042553187</v>
      </c>
    </row>
    <row r="20" spans="1:21" s="23" customFormat="1" ht="12.75">
      <c r="A20" s="2">
        <v>18</v>
      </c>
      <c r="B20" s="33" t="s">
        <v>16</v>
      </c>
      <c r="C20" s="16">
        <v>11465.3</v>
      </c>
      <c r="D20" s="16">
        <v>49983.68</v>
      </c>
      <c r="E20" s="13">
        <v>51343.44</v>
      </c>
      <c r="F20" s="16">
        <v>63814.59</v>
      </c>
      <c r="G20">
        <v>17181.37</v>
      </c>
      <c r="H20" s="16">
        <v>69954.64</v>
      </c>
      <c r="I20" s="13">
        <v>44617.14</v>
      </c>
      <c r="J20" s="13">
        <v>59449.3</v>
      </c>
      <c r="K20" s="13">
        <v>46389.8</v>
      </c>
      <c r="L20" s="13">
        <v>54366.77</v>
      </c>
      <c r="M20" s="13"/>
      <c r="N20" s="13"/>
      <c r="O20" s="24">
        <f t="shared" si="0"/>
        <v>468566.03</v>
      </c>
      <c r="P20" s="66">
        <f>O20/O33*100</f>
        <v>15.33767692307692</v>
      </c>
      <c r="Q20"/>
      <c r="R20"/>
      <c r="S20"/>
      <c r="T20"/>
      <c r="U20"/>
    </row>
    <row r="21" spans="1:16" ht="12.75">
      <c r="A21" s="2">
        <v>19</v>
      </c>
      <c r="B21" s="29" t="s">
        <v>9</v>
      </c>
      <c r="C21" s="8">
        <v>2292.39</v>
      </c>
      <c r="D21" s="12">
        <v>0</v>
      </c>
      <c r="E21" s="2">
        <v>5706.87</v>
      </c>
      <c r="F21" s="8">
        <v>2955.93</v>
      </c>
      <c r="G21">
        <v>3013.64</v>
      </c>
      <c r="H21" s="8">
        <v>3424.01</v>
      </c>
      <c r="I21" s="13">
        <v>2667.39</v>
      </c>
      <c r="J21" s="13">
        <v>3731.79</v>
      </c>
      <c r="K21" s="13">
        <v>6322.23</v>
      </c>
      <c r="L21" s="13">
        <v>3424</v>
      </c>
      <c r="M21" s="13"/>
      <c r="N21" s="13"/>
      <c r="O21" s="17">
        <f t="shared" si="0"/>
        <v>33538.25</v>
      </c>
      <c r="P21" s="14">
        <f>O21/O33*100</f>
        <v>1.0978150572831422</v>
      </c>
    </row>
    <row r="22" spans="1:16" ht="12.75">
      <c r="A22" s="2">
        <v>20</v>
      </c>
      <c r="B22" s="29" t="s">
        <v>12</v>
      </c>
      <c r="C22" s="8">
        <v>17893.77</v>
      </c>
      <c r="D22" s="8">
        <v>471.17</v>
      </c>
      <c r="E22" s="2">
        <v>7102.93</v>
      </c>
      <c r="F22" s="8">
        <v>12300.49</v>
      </c>
      <c r="G22">
        <v>1548.93</v>
      </c>
      <c r="H22" s="16">
        <v>3265.1</v>
      </c>
      <c r="I22" s="2">
        <v>4145.97</v>
      </c>
      <c r="J22" s="2">
        <v>2229.89</v>
      </c>
      <c r="K22" s="2">
        <v>5928.57</v>
      </c>
      <c r="L22" s="2">
        <v>10602.35</v>
      </c>
      <c r="M22" s="2"/>
      <c r="N22" s="2"/>
      <c r="O22" s="17">
        <f t="shared" si="0"/>
        <v>65489.17</v>
      </c>
      <c r="P22" s="14">
        <f>O22/O33*100</f>
        <v>2.143671685761047</v>
      </c>
    </row>
    <row r="23" spans="1:16" ht="12.75">
      <c r="A23" s="2">
        <v>21</v>
      </c>
      <c r="B23" s="29" t="s">
        <v>8</v>
      </c>
      <c r="C23" s="8">
        <v>0</v>
      </c>
      <c r="D23" s="8">
        <v>505.04</v>
      </c>
      <c r="E23" s="2">
        <v>505.04</v>
      </c>
      <c r="F23" s="8">
        <v>243.07</v>
      </c>
      <c r="G23">
        <v>486.14</v>
      </c>
      <c r="H23" s="8">
        <v>972.28</v>
      </c>
      <c r="I23" s="2">
        <v>569.36</v>
      </c>
      <c r="J23" s="2">
        <v>486.14</v>
      </c>
      <c r="K23" s="2">
        <v>486.14</v>
      </c>
      <c r="L23" s="2">
        <v>729.21</v>
      </c>
      <c r="M23" s="2"/>
      <c r="N23" s="2"/>
      <c r="O23" s="17">
        <f t="shared" si="0"/>
        <v>4982.42</v>
      </c>
      <c r="P23" s="14">
        <f>O23/O33*100</f>
        <v>0.16309067103109653</v>
      </c>
    </row>
    <row r="24" spans="1:16" ht="12.75">
      <c r="A24" s="2">
        <v>22</v>
      </c>
      <c r="B24" s="29" t="s">
        <v>4</v>
      </c>
      <c r="C24" s="8">
        <v>63502.75</v>
      </c>
      <c r="D24" s="8">
        <v>117791.1</v>
      </c>
      <c r="E24" s="2">
        <v>76181.99</v>
      </c>
      <c r="F24" s="8">
        <v>92178.54</v>
      </c>
      <c r="G24">
        <v>174626.89</v>
      </c>
      <c r="H24" s="8">
        <v>84100.42</v>
      </c>
      <c r="I24" s="2">
        <v>88445.54</v>
      </c>
      <c r="J24" s="2">
        <v>88890.95</v>
      </c>
      <c r="K24" s="2">
        <v>83564.54</v>
      </c>
      <c r="L24" s="2">
        <v>102469.16</v>
      </c>
      <c r="M24" s="2"/>
      <c r="N24" s="2"/>
      <c r="O24" s="17">
        <f t="shared" si="0"/>
        <v>971751.8800000001</v>
      </c>
      <c r="P24" s="66">
        <f>O24/O33*100</f>
        <v>31.80857217675941</v>
      </c>
    </row>
    <row r="25" spans="1:16" ht="12.75">
      <c r="A25" s="2">
        <v>23</v>
      </c>
      <c r="B25" s="29" t="s">
        <v>490</v>
      </c>
      <c r="C25" s="8">
        <v>4002.97</v>
      </c>
      <c r="D25" s="8">
        <v>0</v>
      </c>
      <c r="E25" s="2">
        <v>0</v>
      </c>
      <c r="F25" s="8">
        <v>0</v>
      </c>
      <c r="G25" s="45">
        <v>0</v>
      </c>
      <c r="H25" s="8">
        <v>0</v>
      </c>
      <c r="I25" s="2">
        <v>0</v>
      </c>
      <c r="J25" s="2">
        <v>0</v>
      </c>
      <c r="K25" s="2">
        <v>0</v>
      </c>
      <c r="L25" s="2"/>
      <c r="M25" s="2"/>
      <c r="N25" s="2"/>
      <c r="O25" s="17">
        <f t="shared" si="0"/>
        <v>4002.97</v>
      </c>
      <c r="P25" s="14">
        <f>O25/O33*100</f>
        <v>0.13103011456628474</v>
      </c>
    </row>
    <row r="26" spans="1:16" ht="12.75">
      <c r="A26" s="2">
        <v>24</v>
      </c>
      <c r="B26" s="29" t="s">
        <v>3</v>
      </c>
      <c r="C26" s="8">
        <v>1268.5</v>
      </c>
      <c r="D26" s="8">
        <v>1268.5</v>
      </c>
      <c r="E26" s="2">
        <v>427.8</v>
      </c>
      <c r="F26" s="8">
        <v>691.3</v>
      </c>
      <c r="G26" s="45">
        <v>691.3</v>
      </c>
      <c r="H26" s="8">
        <v>691.3</v>
      </c>
      <c r="I26" s="2">
        <v>691.3</v>
      </c>
      <c r="J26" s="2">
        <v>1382.6</v>
      </c>
      <c r="K26" s="2">
        <v>691.3</v>
      </c>
      <c r="L26" s="2">
        <v>691.3</v>
      </c>
      <c r="M26" s="2"/>
      <c r="N26" s="2"/>
      <c r="O26" s="17">
        <f t="shared" si="0"/>
        <v>8495.2</v>
      </c>
      <c r="P26" s="14">
        <f>O26/O33*100</f>
        <v>0.27807528641571194</v>
      </c>
    </row>
    <row r="27" spans="1:16" ht="12.75">
      <c r="A27" s="2">
        <v>25</v>
      </c>
      <c r="B27" s="29" t="s">
        <v>170</v>
      </c>
      <c r="C27" s="8">
        <v>0</v>
      </c>
      <c r="D27" s="8">
        <v>0</v>
      </c>
      <c r="E27" s="2"/>
      <c r="F27" s="8">
        <v>0</v>
      </c>
      <c r="G27" s="8">
        <v>0</v>
      </c>
      <c r="H27" s="8">
        <v>0</v>
      </c>
      <c r="I27" s="2">
        <v>0</v>
      </c>
      <c r="J27" s="2">
        <v>0</v>
      </c>
      <c r="K27" s="2">
        <v>0</v>
      </c>
      <c r="L27" s="2"/>
      <c r="M27" s="2"/>
      <c r="N27" s="2"/>
      <c r="O27" s="17">
        <f t="shared" si="0"/>
        <v>0</v>
      </c>
      <c r="P27" s="14">
        <f>O27/O33*100</f>
        <v>0</v>
      </c>
    </row>
    <row r="28" spans="1:16" ht="12.75">
      <c r="A28" s="2">
        <v>26</v>
      </c>
      <c r="B28" s="29" t="s">
        <v>161</v>
      </c>
      <c r="C28" s="8">
        <v>0</v>
      </c>
      <c r="D28" s="8">
        <v>0</v>
      </c>
      <c r="E28" s="2">
        <v>409.26</v>
      </c>
      <c r="F28" s="8">
        <v>0</v>
      </c>
      <c r="G28" s="8">
        <v>0</v>
      </c>
      <c r="H28" s="8">
        <v>409.26</v>
      </c>
      <c r="I28" s="2">
        <v>0</v>
      </c>
      <c r="J28" s="2">
        <v>0</v>
      </c>
      <c r="K28" s="2">
        <v>0</v>
      </c>
      <c r="L28" s="2"/>
      <c r="M28" s="2"/>
      <c r="N28" s="2"/>
      <c r="O28" s="17">
        <f t="shared" si="0"/>
        <v>818.52</v>
      </c>
      <c r="P28" s="14">
        <f>O28/O33*100</f>
        <v>0.026792798690671027</v>
      </c>
    </row>
    <row r="29" spans="1:16" ht="12.75">
      <c r="A29" s="2">
        <v>27</v>
      </c>
      <c r="B29" s="29" t="s">
        <v>7</v>
      </c>
      <c r="C29" s="8">
        <v>47392.45</v>
      </c>
      <c r="D29" s="8">
        <v>50417.5</v>
      </c>
      <c r="E29" s="2">
        <v>11091.85</v>
      </c>
      <c r="F29" s="8">
        <v>4033.4</v>
      </c>
      <c r="G29">
        <v>1008.35</v>
      </c>
      <c r="H29" s="8">
        <v>6050.1</v>
      </c>
      <c r="I29" s="8">
        <v>4033.4</v>
      </c>
      <c r="J29" s="8">
        <v>7058.45</v>
      </c>
      <c r="K29" s="8">
        <v>3025.05</v>
      </c>
      <c r="L29" s="8">
        <v>49684.34</v>
      </c>
      <c r="M29" s="2"/>
      <c r="N29" s="2"/>
      <c r="O29" s="17">
        <f t="shared" si="0"/>
        <v>183794.88999999998</v>
      </c>
      <c r="P29" s="66">
        <f>O29/O33*100</f>
        <v>6.016199345335514</v>
      </c>
    </row>
    <row r="30" spans="1:16" ht="12.75">
      <c r="A30" s="2">
        <v>28</v>
      </c>
      <c r="B30" s="32" t="s">
        <v>1210</v>
      </c>
      <c r="C30" s="8">
        <v>0</v>
      </c>
      <c r="D30" s="8">
        <v>0</v>
      </c>
      <c r="E30" s="2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1008.35</v>
      </c>
      <c r="M30" s="2"/>
      <c r="N30" s="2"/>
      <c r="O30" s="17">
        <f t="shared" si="0"/>
        <v>1008.35</v>
      </c>
      <c r="P30" s="14">
        <f>O30/O33*100</f>
        <v>0.033006546644844516</v>
      </c>
    </row>
    <row r="31" spans="1:16" ht="12.75">
      <c r="A31" s="2">
        <v>29</v>
      </c>
      <c r="B31" s="32" t="s">
        <v>172</v>
      </c>
      <c r="C31" s="8">
        <v>8232.12</v>
      </c>
      <c r="D31" s="8">
        <v>0</v>
      </c>
      <c r="E31" s="2">
        <v>0</v>
      </c>
      <c r="F31" s="8">
        <v>0</v>
      </c>
      <c r="G31" s="8">
        <v>0</v>
      </c>
      <c r="H31" s="8">
        <v>0</v>
      </c>
      <c r="I31" s="8">
        <v>3387.34</v>
      </c>
      <c r="J31" s="8">
        <v>0</v>
      </c>
      <c r="K31" s="8">
        <v>0</v>
      </c>
      <c r="L31" s="8">
        <v>0</v>
      </c>
      <c r="M31" s="2"/>
      <c r="N31" s="2"/>
      <c r="O31" s="17">
        <f t="shared" si="0"/>
        <v>11619.460000000001</v>
      </c>
      <c r="P31" s="14">
        <f>O31/O33*100</f>
        <v>0.3803423895253682</v>
      </c>
    </row>
    <row r="32" spans="1:16" ht="12.75">
      <c r="A32" s="17">
        <v>30</v>
      </c>
      <c r="B32" s="32" t="s">
        <v>165</v>
      </c>
      <c r="C32" s="8">
        <v>0</v>
      </c>
      <c r="D32" s="8">
        <v>1852.76</v>
      </c>
      <c r="E32" s="2">
        <v>0</v>
      </c>
      <c r="F32" s="8">
        <v>0</v>
      </c>
      <c r="G32">
        <v>4855.71</v>
      </c>
      <c r="H32" s="8">
        <v>1852.76</v>
      </c>
      <c r="I32" s="2">
        <v>0</v>
      </c>
      <c r="J32" s="2">
        <v>0</v>
      </c>
      <c r="K32" s="2">
        <v>0</v>
      </c>
      <c r="L32" s="2">
        <v>0</v>
      </c>
      <c r="M32" s="2"/>
      <c r="N32" s="2"/>
      <c r="O32" s="17">
        <f t="shared" si="0"/>
        <v>8561.23</v>
      </c>
      <c r="P32" s="14">
        <f>O32/O33*100</f>
        <v>0.2802366612111292</v>
      </c>
    </row>
    <row r="33" spans="1:16" s="19" customFormat="1" ht="12.75">
      <c r="A33" s="17"/>
      <c r="B33" s="18" t="s">
        <v>13</v>
      </c>
      <c r="C33" s="17">
        <f>SUM(C3:C32)</f>
        <v>295000</v>
      </c>
      <c r="D33" s="17">
        <f>SUM(D3:D32)</f>
        <v>295000</v>
      </c>
      <c r="E33" s="17">
        <f>SUM(E3:E32)</f>
        <v>294999.99999999994</v>
      </c>
      <c r="F33" s="17">
        <f>SUM(F3:F32)</f>
        <v>294830</v>
      </c>
      <c r="G33" s="17">
        <f>SUM(G4:G32)</f>
        <v>294830</v>
      </c>
      <c r="H33" s="17">
        <f>SUM(H4:H32)</f>
        <v>295340</v>
      </c>
      <c r="I33" s="17">
        <f>SUM(I3:I32)</f>
        <v>295000.00000000006</v>
      </c>
      <c r="J33" s="17">
        <f>SUM(J4:J32)</f>
        <v>294419.53</v>
      </c>
      <c r="K33" s="17">
        <f aca="true" t="shared" si="1" ref="K33:P33">SUM(K3:K32)</f>
        <v>295580.47000000003</v>
      </c>
      <c r="L33" s="17">
        <f t="shared" si="1"/>
        <v>400000</v>
      </c>
      <c r="M33" s="17">
        <f t="shared" si="1"/>
        <v>0</v>
      </c>
      <c r="N33" s="17">
        <f t="shared" si="1"/>
        <v>0</v>
      </c>
      <c r="O33" s="17">
        <f t="shared" si="1"/>
        <v>3055000.0000000005</v>
      </c>
      <c r="P33" s="35">
        <f t="shared" si="1"/>
        <v>99.99999999999999</v>
      </c>
    </row>
    <row r="35" ht="12.75">
      <c r="C35" s="39"/>
    </row>
  </sheetData>
  <sheetProtection/>
  <printOptions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K120"/>
  <sheetViews>
    <sheetView zoomScalePageLayoutView="0" workbookViewId="0" topLeftCell="A1">
      <selection activeCell="A24" sqref="A24"/>
    </sheetView>
  </sheetViews>
  <sheetFormatPr defaultColWidth="9.140625" defaultRowHeight="12.75" outlineLevelRow="2"/>
  <cols>
    <col min="1" max="1" width="5.00390625" style="23" customWidth="1"/>
    <col min="2" max="2" width="11.7109375" style="23" customWidth="1"/>
    <col min="3" max="3" width="10.7109375" style="23" customWidth="1"/>
    <col min="4" max="4" width="11.140625" style="23" customWidth="1"/>
    <col min="5" max="8" width="9.140625" style="23" customWidth="1"/>
    <col min="9" max="9" width="12.28125" style="23" customWidth="1"/>
    <col min="10" max="10" width="9.140625" style="23" customWidth="1"/>
    <col min="11" max="11" width="26.00390625" style="23" customWidth="1"/>
    <col min="12" max="12" width="12.57421875" style="23" customWidth="1"/>
    <col min="13" max="13" width="11.140625" style="23" customWidth="1"/>
    <col min="14" max="16384" width="9.140625" style="23" customWidth="1"/>
  </cols>
  <sheetData>
    <row r="4" spans="2:10" ht="12.75">
      <c r="B4" s="48" t="s">
        <v>25</v>
      </c>
      <c r="C4" s="48"/>
      <c r="I4" s="44"/>
      <c r="J4" s="44"/>
    </row>
    <row r="5" spans="2:10" ht="12.75">
      <c r="B5" s="48" t="s">
        <v>1362</v>
      </c>
      <c r="C5" s="48"/>
      <c r="I5" s="44"/>
      <c r="J5" s="44"/>
    </row>
    <row r="6" ht="12.75">
      <c r="I6" s="49" t="s">
        <v>26</v>
      </c>
    </row>
    <row r="7" ht="12.75">
      <c r="F7" s="50" t="s">
        <v>1363</v>
      </c>
    </row>
    <row r="9" spans="1:11" ht="51">
      <c r="A9" s="25" t="s">
        <v>27</v>
      </c>
      <c r="B9" s="26" t="s">
        <v>28</v>
      </c>
      <c r="C9" s="26" t="s">
        <v>29</v>
      </c>
      <c r="D9" s="27" t="s">
        <v>30</v>
      </c>
      <c r="E9" s="26" t="s">
        <v>31</v>
      </c>
      <c r="F9" s="26" t="s">
        <v>32</v>
      </c>
      <c r="G9" s="28" t="s">
        <v>33</v>
      </c>
      <c r="H9" s="27" t="s">
        <v>34</v>
      </c>
      <c r="I9" s="27" t="s">
        <v>1364</v>
      </c>
      <c r="J9" s="26" t="s">
        <v>35</v>
      </c>
      <c r="K9" s="28" t="s">
        <v>36</v>
      </c>
    </row>
    <row r="10" spans="1:11" ht="12.75" outlineLevel="2">
      <c r="A10" s="13">
        <v>1</v>
      </c>
      <c r="B10" s="107" t="s">
        <v>1365</v>
      </c>
      <c r="C10" s="65" t="s">
        <v>1064</v>
      </c>
      <c r="D10" s="64">
        <v>3705.52</v>
      </c>
      <c r="E10" s="69" t="s">
        <v>1366</v>
      </c>
      <c r="F10" s="92" t="s">
        <v>1064</v>
      </c>
      <c r="G10" s="2" t="s">
        <v>61</v>
      </c>
      <c r="H10" s="13">
        <v>0</v>
      </c>
      <c r="I10" s="46">
        <f>D10-H10</f>
        <v>3705.52</v>
      </c>
      <c r="J10" s="65" t="s">
        <v>117</v>
      </c>
      <c r="K10" s="65" t="s">
        <v>14</v>
      </c>
    </row>
    <row r="11" spans="1:11" ht="12.75" outlineLevel="2">
      <c r="A11" s="13">
        <v>2</v>
      </c>
      <c r="B11" s="107" t="s">
        <v>1367</v>
      </c>
      <c r="C11" s="65" t="s">
        <v>1368</v>
      </c>
      <c r="D11" s="64">
        <v>1852.76</v>
      </c>
      <c r="E11" s="69" t="s">
        <v>1369</v>
      </c>
      <c r="F11" s="92" t="s">
        <v>1370</v>
      </c>
      <c r="G11" s="2" t="s">
        <v>61</v>
      </c>
      <c r="H11" s="13">
        <v>0</v>
      </c>
      <c r="I11" s="46">
        <f>D11-H11</f>
        <v>1852.76</v>
      </c>
      <c r="J11" s="65" t="s">
        <v>117</v>
      </c>
      <c r="K11" s="65" t="s">
        <v>14</v>
      </c>
    </row>
    <row r="12" spans="1:11" ht="12.75" outlineLevel="1">
      <c r="A12" s="13"/>
      <c r="B12" s="107"/>
      <c r="C12" s="65"/>
      <c r="D12" s="64">
        <f>SUBTOTAL(9,D10:D11)</f>
        <v>5558.28</v>
      </c>
      <c r="E12" s="69"/>
      <c r="F12" s="92"/>
      <c r="G12" s="2"/>
      <c r="H12" s="13">
        <f>SUBTOTAL(9,H10:H11)</f>
        <v>0</v>
      </c>
      <c r="I12" s="46">
        <f>SUBTOTAL(9,I10:I11)</f>
        <v>5558.28</v>
      </c>
      <c r="J12" s="65"/>
      <c r="K12" s="125" t="s">
        <v>118</v>
      </c>
    </row>
    <row r="13" spans="1:11" ht="12.75" outlineLevel="2">
      <c r="A13" s="13">
        <v>1</v>
      </c>
      <c r="B13" s="107" t="s">
        <v>1371</v>
      </c>
      <c r="C13" s="65" t="s">
        <v>1368</v>
      </c>
      <c r="D13" s="64">
        <v>18998.76</v>
      </c>
      <c r="E13" s="69" t="s">
        <v>1372</v>
      </c>
      <c r="F13" s="92" t="s">
        <v>1373</v>
      </c>
      <c r="G13" s="2" t="s">
        <v>61</v>
      </c>
      <c r="H13" s="40">
        <v>269.3</v>
      </c>
      <c r="I13" s="46">
        <f>D13-H13</f>
        <v>18729.46</v>
      </c>
      <c r="J13" s="65" t="s">
        <v>37</v>
      </c>
      <c r="K13" s="65" t="s">
        <v>17</v>
      </c>
    </row>
    <row r="14" spans="1:11" ht="12.75" outlineLevel="2">
      <c r="A14" s="13">
        <v>2</v>
      </c>
      <c r="B14" s="107" t="s">
        <v>1374</v>
      </c>
      <c r="C14" s="65" t="s">
        <v>1368</v>
      </c>
      <c r="D14" s="64">
        <v>3173.94</v>
      </c>
      <c r="E14" s="69" t="s">
        <v>1375</v>
      </c>
      <c r="F14" s="92" t="s">
        <v>1373</v>
      </c>
      <c r="G14" s="2" t="s">
        <v>61</v>
      </c>
      <c r="H14" s="13">
        <v>0</v>
      </c>
      <c r="I14" s="46">
        <f>D14-H14</f>
        <v>3173.94</v>
      </c>
      <c r="J14" s="65" t="s">
        <v>37</v>
      </c>
      <c r="K14" s="65" t="s">
        <v>17</v>
      </c>
    </row>
    <row r="15" spans="1:11" ht="12.75" outlineLevel="1">
      <c r="A15" s="13"/>
      <c r="B15" s="107"/>
      <c r="C15" s="65"/>
      <c r="D15" s="64">
        <f>SUBTOTAL(9,D13:D14)</f>
        <v>22172.699999999997</v>
      </c>
      <c r="E15" s="69"/>
      <c r="F15" s="92"/>
      <c r="G15" s="21"/>
      <c r="H15" s="13">
        <f>SUBTOTAL(9,H13:H14)</f>
        <v>269.3</v>
      </c>
      <c r="I15" s="46">
        <f>SUBTOTAL(9,I13:I14)</f>
        <v>21903.399999999998</v>
      </c>
      <c r="J15" s="65"/>
      <c r="K15" s="109" t="s">
        <v>38</v>
      </c>
    </row>
    <row r="16" spans="1:11" ht="12.75" outlineLevel="2">
      <c r="A16" s="13">
        <v>1</v>
      </c>
      <c r="B16" s="107" t="s">
        <v>1376</v>
      </c>
      <c r="C16" s="65" t="s">
        <v>1377</v>
      </c>
      <c r="D16" s="64">
        <v>4802.16</v>
      </c>
      <c r="E16" s="69" t="s">
        <v>1378</v>
      </c>
      <c r="F16" s="65" t="s">
        <v>1377</v>
      </c>
      <c r="G16" t="s">
        <v>61</v>
      </c>
      <c r="H16" s="13">
        <v>0</v>
      </c>
      <c r="I16" s="46">
        <f>D16-H16</f>
        <v>4802.16</v>
      </c>
      <c r="J16" s="65" t="s">
        <v>39</v>
      </c>
      <c r="K16" s="65" t="s">
        <v>18</v>
      </c>
    </row>
    <row r="17" spans="1:11" ht="12.75" outlineLevel="2">
      <c r="A17" s="13">
        <v>2</v>
      </c>
      <c r="B17" s="107" t="s">
        <v>1379</v>
      </c>
      <c r="C17" s="65" t="s">
        <v>1377</v>
      </c>
      <c r="D17" s="64">
        <v>6813.76</v>
      </c>
      <c r="E17" s="69" t="s">
        <v>1137</v>
      </c>
      <c r="F17" s="65" t="s">
        <v>1377</v>
      </c>
      <c r="G17" t="s">
        <v>61</v>
      </c>
      <c r="H17" s="13">
        <v>0</v>
      </c>
      <c r="I17" s="46">
        <f>D17-H17</f>
        <v>6813.76</v>
      </c>
      <c r="J17" s="65" t="s">
        <v>39</v>
      </c>
      <c r="K17" s="65" t="s">
        <v>18</v>
      </c>
    </row>
    <row r="18" spans="1:11" ht="12.75" outlineLevel="2">
      <c r="A18" s="13">
        <v>3</v>
      </c>
      <c r="B18" s="107" t="s">
        <v>1380</v>
      </c>
      <c r="C18" s="65" t="s">
        <v>1377</v>
      </c>
      <c r="D18" s="64">
        <v>1144.72</v>
      </c>
      <c r="E18" s="69" t="s">
        <v>1381</v>
      </c>
      <c r="F18" s="65" t="s">
        <v>1377</v>
      </c>
      <c r="G18" t="s">
        <v>61</v>
      </c>
      <c r="H18" s="13">
        <v>0</v>
      </c>
      <c r="I18" s="46">
        <f>D18-H18</f>
        <v>1144.72</v>
      </c>
      <c r="J18" s="65" t="s">
        <v>39</v>
      </c>
      <c r="K18" s="65" t="s">
        <v>18</v>
      </c>
    </row>
    <row r="19" spans="1:11" ht="12.75" outlineLevel="2">
      <c r="A19" s="13">
        <v>4</v>
      </c>
      <c r="B19" s="107" t="s">
        <v>1382</v>
      </c>
      <c r="C19" s="65" t="s">
        <v>1377</v>
      </c>
      <c r="D19" s="64">
        <v>4149.33</v>
      </c>
      <c r="E19" s="69" t="s">
        <v>1383</v>
      </c>
      <c r="F19" s="65" t="s">
        <v>1377</v>
      </c>
      <c r="G19" t="s">
        <v>61</v>
      </c>
      <c r="H19" s="13">
        <v>0</v>
      </c>
      <c r="I19" s="46">
        <f>D19-H19</f>
        <v>4149.33</v>
      </c>
      <c r="J19" s="65" t="s">
        <v>39</v>
      </c>
      <c r="K19" s="65" t="s">
        <v>18</v>
      </c>
    </row>
    <row r="20" spans="1:11" ht="12.75" outlineLevel="2">
      <c r="A20" s="13">
        <v>5</v>
      </c>
      <c r="B20" s="2" t="s">
        <v>1384</v>
      </c>
      <c r="C20" s="2" t="s">
        <v>1282</v>
      </c>
      <c r="D20" s="8">
        <v>4011.66</v>
      </c>
      <c r="E20" s="2" t="s">
        <v>1385</v>
      </c>
      <c r="F20" s="2" t="s">
        <v>1386</v>
      </c>
      <c r="G20" s="2" t="s">
        <v>61</v>
      </c>
      <c r="H20" s="13"/>
      <c r="I20" s="46">
        <f>D20-H20</f>
        <v>4011.66</v>
      </c>
      <c r="J20" s="2" t="s">
        <v>39</v>
      </c>
      <c r="K20" s="2" t="s">
        <v>18</v>
      </c>
    </row>
    <row r="21" spans="1:11" ht="12.75" outlineLevel="2">
      <c r="A21" s="13">
        <v>6</v>
      </c>
      <c r="B21" s="2" t="s">
        <v>1387</v>
      </c>
      <c r="C21" s="2" t="s">
        <v>1282</v>
      </c>
      <c r="D21" s="8">
        <v>2822.77</v>
      </c>
      <c r="E21" s="2" t="s">
        <v>1388</v>
      </c>
      <c r="F21" s="2" t="s">
        <v>1386</v>
      </c>
      <c r="G21" s="2" t="s">
        <v>61</v>
      </c>
      <c r="H21" s="13"/>
      <c r="I21" s="46">
        <f>D21-H21</f>
        <v>2822.77</v>
      </c>
      <c r="J21" s="2" t="s">
        <v>39</v>
      </c>
      <c r="K21" s="2" t="s">
        <v>18</v>
      </c>
    </row>
    <row r="22" spans="1:11" ht="12.75" outlineLevel="2">
      <c r="A22" s="13">
        <v>7</v>
      </c>
      <c r="B22" s="2" t="s">
        <v>1389</v>
      </c>
      <c r="C22" s="2" t="s">
        <v>1282</v>
      </c>
      <c r="D22" s="8">
        <v>1122.58</v>
      </c>
      <c r="E22" s="2" t="s">
        <v>1390</v>
      </c>
      <c r="F22" s="2" t="s">
        <v>1386</v>
      </c>
      <c r="G22" s="2" t="s">
        <v>61</v>
      </c>
      <c r="H22" s="13"/>
      <c r="I22" s="46">
        <f>D22-H22</f>
        <v>1122.58</v>
      </c>
      <c r="J22" s="2" t="s">
        <v>39</v>
      </c>
      <c r="K22" s="2" t="s">
        <v>18</v>
      </c>
    </row>
    <row r="23" spans="1:11" ht="12.75" outlineLevel="2">
      <c r="A23" s="23">
        <v>8</v>
      </c>
      <c r="B23" s="2" t="s">
        <v>1391</v>
      </c>
      <c r="C23" s="2" t="s">
        <v>1282</v>
      </c>
      <c r="D23" s="8">
        <v>26722.89</v>
      </c>
      <c r="E23" s="2" t="s">
        <v>1392</v>
      </c>
      <c r="F23" s="2" t="s">
        <v>1386</v>
      </c>
      <c r="G23" s="2" t="s">
        <v>61</v>
      </c>
      <c r="H23" s="13"/>
      <c r="I23" s="46">
        <f>D23-H23</f>
        <v>26722.89</v>
      </c>
      <c r="J23" s="2" t="s">
        <v>39</v>
      </c>
      <c r="K23" s="2" t="s">
        <v>18</v>
      </c>
    </row>
    <row r="24" spans="1:11" ht="12.75" outlineLevel="1">
      <c r="A24" s="13"/>
      <c r="B24" s="107"/>
      <c r="C24" s="65"/>
      <c r="D24" s="64">
        <f>SUBTOTAL(9,D16:D22)</f>
        <v>24866.980000000003</v>
      </c>
      <c r="E24" s="69"/>
      <c r="F24" s="65"/>
      <c r="G24"/>
      <c r="H24" s="13">
        <f>SUBTOTAL(9,H16:H22)</f>
        <v>0</v>
      </c>
      <c r="I24" s="46">
        <f>SUBTOTAL(9,I16:I22)</f>
        <v>24866.980000000003</v>
      </c>
      <c r="J24" s="65"/>
      <c r="K24" s="109" t="s">
        <v>40</v>
      </c>
    </row>
    <row r="25" spans="1:11" ht="12.75" outlineLevel="2">
      <c r="A25" s="13">
        <v>1</v>
      </c>
      <c r="B25" s="107" t="s">
        <v>1393</v>
      </c>
      <c r="C25" s="65" t="s">
        <v>1064</v>
      </c>
      <c r="D25" s="64">
        <v>4033.4</v>
      </c>
      <c r="E25" s="69" t="s">
        <v>1394</v>
      </c>
      <c r="F25" s="65" t="s">
        <v>1395</v>
      </c>
      <c r="G25" t="s">
        <v>61</v>
      </c>
      <c r="H25" s="13">
        <v>0</v>
      </c>
      <c r="I25" s="46">
        <f>D25-H25</f>
        <v>4033.4</v>
      </c>
      <c r="J25" s="65" t="s">
        <v>41</v>
      </c>
      <c r="K25" s="65" t="s">
        <v>19</v>
      </c>
    </row>
    <row r="26" spans="1:11" ht="12.75" outlineLevel="2">
      <c r="A26" s="13">
        <v>2</v>
      </c>
      <c r="B26" s="107" t="s">
        <v>1396</v>
      </c>
      <c r="C26" s="65" t="s">
        <v>1064</v>
      </c>
      <c r="D26" s="64">
        <v>1353.17</v>
      </c>
      <c r="E26" s="69" t="s">
        <v>1397</v>
      </c>
      <c r="F26" s="65" t="s">
        <v>1395</v>
      </c>
      <c r="G26" t="s">
        <v>61</v>
      </c>
      <c r="H26" s="13">
        <v>0</v>
      </c>
      <c r="I26" s="46">
        <f>D26-H26</f>
        <v>1353.17</v>
      </c>
      <c r="J26" s="65" t="s">
        <v>41</v>
      </c>
      <c r="K26" s="65" t="s">
        <v>19</v>
      </c>
    </row>
    <row r="27" spans="1:11" ht="12.75" outlineLevel="1">
      <c r="A27" s="13"/>
      <c r="B27" s="107"/>
      <c r="C27" s="65"/>
      <c r="D27" s="64">
        <f>SUBTOTAL(9,D25:D26)</f>
        <v>5386.57</v>
      </c>
      <c r="E27" s="69"/>
      <c r="F27" s="65"/>
      <c r="G27"/>
      <c r="H27" s="13">
        <f>SUBTOTAL(9,H25:H26)</f>
        <v>0</v>
      </c>
      <c r="I27" s="46">
        <f>SUBTOTAL(9,I25:I26)</f>
        <v>5386.57</v>
      </c>
      <c r="J27" s="65"/>
      <c r="K27" s="109" t="s">
        <v>42</v>
      </c>
    </row>
    <row r="28" spans="1:11" ht="12.75" outlineLevel="2">
      <c r="A28" s="13">
        <v>1</v>
      </c>
      <c r="B28" s="107" t="s">
        <v>1398</v>
      </c>
      <c r="C28" s="65" t="s">
        <v>1368</v>
      </c>
      <c r="D28" s="64">
        <v>4374.82</v>
      </c>
      <c r="E28" s="69" t="s">
        <v>1399</v>
      </c>
      <c r="F28" s="65" t="s">
        <v>1400</v>
      </c>
      <c r="G28" t="s">
        <v>61</v>
      </c>
      <c r="H28" s="13">
        <v>0</v>
      </c>
      <c r="I28" s="46">
        <f>D28-H28</f>
        <v>4374.82</v>
      </c>
      <c r="J28" s="65" t="s">
        <v>43</v>
      </c>
      <c r="K28" s="65" t="s">
        <v>20</v>
      </c>
    </row>
    <row r="29" spans="1:11" ht="12.75" outlineLevel="1">
      <c r="A29" s="13"/>
      <c r="B29" s="107"/>
      <c r="C29" s="65"/>
      <c r="D29" s="64">
        <f>SUBTOTAL(9,D28:D28)</f>
        <v>4374.82</v>
      </c>
      <c r="E29" s="69"/>
      <c r="F29" s="65"/>
      <c r="G29"/>
      <c r="H29" s="13">
        <f>SUBTOTAL(9,H28:H28)</f>
        <v>0</v>
      </c>
      <c r="I29" s="46">
        <f>SUBTOTAL(9,I28:I28)</f>
        <v>4374.82</v>
      </c>
      <c r="J29" s="65"/>
      <c r="K29" s="109" t="s">
        <v>44</v>
      </c>
    </row>
    <row r="30" spans="1:11" ht="12.75" outlineLevel="2">
      <c r="A30" s="13">
        <v>1</v>
      </c>
      <c r="B30" s="107" t="s">
        <v>1401</v>
      </c>
      <c r="C30" s="65" t="s">
        <v>1368</v>
      </c>
      <c r="D30" s="64">
        <v>9691.72</v>
      </c>
      <c r="E30" s="69" t="s">
        <v>1402</v>
      </c>
      <c r="F30" s="65" t="s">
        <v>1400</v>
      </c>
      <c r="G30" t="s">
        <v>61</v>
      </c>
      <c r="H30" s="13">
        <v>0</v>
      </c>
      <c r="I30" s="46">
        <f>D30-H30</f>
        <v>9691.72</v>
      </c>
      <c r="J30" s="65" t="s">
        <v>62</v>
      </c>
      <c r="K30" s="65" t="s">
        <v>0</v>
      </c>
    </row>
    <row r="31" spans="1:11" ht="12.75" outlineLevel="1">
      <c r="A31" s="13"/>
      <c r="B31" s="107"/>
      <c r="C31" s="65"/>
      <c r="D31" s="64">
        <f>SUBTOTAL(9,D30:D30)</f>
        <v>9691.72</v>
      </c>
      <c r="E31" s="69"/>
      <c r="F31" s="65"/>
      <c r="G31"/>
      <c r="H31" s="13">
        <f>SUBTOTAL(9,H30:H30)</f>
        <v>0</v>
      </c>
      <c r="I31" s="46">
        <f>SUBTOTAL(9,I30:I30)</f>
        <v>9691.72</v>
      </c>
      <c r="J31" s="65"/>
      <c r="K31" s="109" t="s">
        <v>63</v>
      </c>
    </row>
    <row r="32" spans="1:11" ht="12.75" outlineLevel="2">
      <c r="A32" s="13">
        <v>1</v>
      </c>
      <c r="B32" s="107" t="s">
        <v>1403</v>
      </c>
      <c r="C32" s="65" t="s">
        <v>1368</v>
      </c>
      <c r="D32" s="64">
        <v>5386.08</v>
      </c>
      <c r="E32" s="69" t="s">
        <v>1404</v>
      </c>
      <c r="F32" s="65" t="s">
        <v>1405</v>
      </c>
      <c r="G32" t="s">
        <v>61</v>
      </c>
      <c r="H32" s="13">
        <v>0</v>
      </c>
      <c r="I32" s="46">
        <f>D32-H32</f>
        <v>5386.08</v>
      </c>
      <c r="J32" s="65" t="s">
        <v>45</v>
      </c>
      <c r="K32" s="65" t="s">
        <v>1</v>
      </c>
    </row>
    <row r="33" spans="1:11" ht="12.75" outlineLevel="2">
      <c r="A33" s="13">
        <v>2</v>
      </c>
      <c r="B33" s="107" t="s">
        <v>1406</v>
      </c>
      <c r="C33" s="65" t="s">
        <v>1368</v>
      </c>
      <c r="D33" s="64">
        <v>577.54</v>
      </c>
      <c r="E33" s="69" t="s">
        <v>1407</v>
      </c>
      <c r="F33" s="65" t="s">
        <v>1405</v>
      </c>
      <c r="G33" t="s">
        <v>61</v>
      </c>
      <c r="H33" s="13">
        <v>0</v>
      </c>
      <c r="I33" s="46">
        <f>D33-H33</f>
        <v>577.54</v>
      </c>
      <c r="J33" s="65" t="s">
        <v>45</v>
      </c>
      <c r="K33" s="65" t="s">
        <v>1</v>
      </c>
    </row>
    <row r="34" spans="1:11" ht="12.75" outlineLevel="2">
      <c r="A34" s="13">
        <v>3</v>
      </c>
      <c r="B34" s="107" t="s">
        <v>1408</v>
      </c>
      <c r="C34" s="65" t="s">
        <v>1368</v>
      </c>
      <c r="D34" s="64">
        <v>115.24</v>
      </c>
      <c r="E34" s="69" t="s">
        <v>1409</v>
      </c>
      <c r="F34" s="65" t="s">
        <v>1405</v>
      </c>
      <c r="G34" t="s">
        <v>61</v>
      </c>
      <c r="H34" s="13">
        <v>0</v>
      </c>
      <c r="I34" s="46">
        <f>D34-H34</f>
        <v>115.24</v>
      </c>
      <c r="J34" s="65" t="s">
        <v>45</v>
      </c>
      <c r="K34" s="65" t="s">
        <v>1</v>
      </c>
    </row>
    <row r="35" spans="1:11" ht="12.75" outlineLevel="2">
      <c r="A35" s="13">
        <v>4</v>
      </c>
      <c r="B35" s="107" t="s">
        <v>1410</v>
      </c>
      <c r="C35" s="65" t="s">
        <v>1368</v>
      </c>
      <c r="D35" s="64">
        <v>15388.8</v>
      </c>
      <c r="E35" s="69" t="s">
        <v>1411</v>
      </c>
      <c r="F35" s="65" t="s">
        <v>1405</v>
      </c>
      <c r="G35" t="s">
        <v>61</v>
      </c>
      <c r="H35" s="13">
        <v>0</v>
      </c>
      <c r="I35" s="46">
        <f>D35-H35</f>
        <v>15388.8</v>
      </c>
      <c r="J35" s="65" t="s">
        <v>45</v>
      </c>
      <c r="K35" s="65" t="s">
        <v>1</v>
      </c>
    </row>
    <row r="36" spans="1:11" ht="12.75" outlineLevel="2">
      <c r="A36" s="13">
        <v>5</v>
      </c>
      <c r="B36" s="107" t="s">
        <v>1412</v>
      </c>
      <c r="C36" s="65" t="s">
        <v>1368</v>
      </c>
      <c r="D36" s="64">
        <v>1536.52</v>
      </c>
      <c r="E36" s="69" t="s">
        <v>1413</v>
      </c>
      <c r="F36" s="65" t="s">
        <v>1405</v>
      </c>
      <c r="G36" t="s">
        <v>61</v>
      </c>
      <c r="H36" s="13">
        <v>0</v>
      </c>
      <c r="I36" s="46">
        <f>D36-H36</f>
        <v>1536.52</v>
      </c>
      <c r="J36" s="65" t="s">
        <v>45</v>
      </c>
      <c r="K36" s="65" t="s">
        <v>1</v>
      </c>
    </row>
    <row r="37" spans="1:11" ht="12.75" outlineLevel="2">
      <c r="A37" s="13">
        <v>6</v>
      </c>
      <c r="B37" s="107" t="s">
        <v>1414</v>
      </c>
      <c r="C37" s="65" t="s">
        <v>1368</v>
      </c>
      <c r="D37" s="64">
        <v>558.03</v>
      </c>
      <c r="E37" s="69" t="s">
        <v>1415</v>
      </c>
      <c r="F37" s="65" t="s">
        <v>1405</v>
      </c>
      <c r="G37" t="s">
        <v>61</v>
      </c>
      <c r="H37" s="13">
        <v>0</v>
      </c>
      <c r="I37" s="46">
        <f>D37-H37</f>
        <v>558.03</v>
      </c>
      <c r="J37" s="65" t="s">
        <v>45</v>
      </c>
      <c r="K37" s="65" t="s">
        <v>1</v>
      </c>
    </row>
    <row r="38" spans="1:11" ht="12.75" outlineLevel="1">
      <c r="A38" s="13"/>
      <c r="B38" s="107"/>
      <c r="C38" s="65"/>
      <c r="D38" s="64">
        <f>SUBTOTAL(9,D32:D37)</f>
        <v>23562.21</v>
      </c>
      <c r="E38" s="69"/>
      <c r="F38" s="65"/>
      <c r="G38"/>
      <c r="H38" s="13">
        <f>SUBTOTAL(9,H32:H37)</f>
        <v>0</v>
      </c>
      <c r="I38" s="46">
        <f>SUBTOTAL(9,I32:I37)</f>
        <v>23562.21</v>
      </c>
      <c r="J38" s="65"/>
      <c r="K38" s="109" t="s">
        <v>46</v>
      </c>
    </row>
    <row r="39" spans="1:11" ht="12.75" outlineLevel="2">
      <c r="A39" s="13">
        <v>1</v>
      </c>
      <c r="B39" s="107" t="s">
        <v>1416</v>
      </c>
      <c r="C39" s="65" t="s">
        <v>1417</v>
      </c>
      <c r="D39" s="64">
        <v>1581</v>
      </c>
      <c r="E39" s="69" t="s">
        <v>1418</v>
      </c>
      <c r="F39" s="65" t="s">
        <v>1419</v>
      </c>
      <c r="G39" t="s">
        <v>61</v>
      </c>
      <c r="H39" s="13">
        <v>0</v>
      </c>
      <c r="I39" s="46">
        <f>D39-H39</f>
        <v>1581</v>
      </c>
      <c r="J39" s="65" t="s">
        <v>47</v>
      </c>
      <c r="K39" s="65" t="s">
        <v>5</v>
      </c>
    </row>
    <row r="40" spans="1:11" ht="12.75" outlineLevel="2">
      <c r="A40" s="13">
        <v>2</v>
      </c>
      <c r="B40" s="107" t="s">
        <v>1420</v>
      </c>
      <c r="C40" s="65" t="s">
        <v>1421</v>
      </c>
      <c r="D40" s="64">
        <v>1617.02</v>
      </c>
      <c r="E40" s="69" t="s">
        <v>1422</v>
      </c>
      <c r="F40" s="65" t="s">
        <v>1419</v>
      </c>
      <c r="G40" t="s">
        <v>61</v>
      </c>
      <c r="H40" s="13">
        <v>0</v>
      </c>
      <c r="I40" s="46">
        <f>D40-H40</f>
        <v>1617.02</v>
      </c>
      <c r="J40" s="65" t="s">
        <v>47</v>
      </c>
      <c r="K40" s="65" t="s">
        <v>5</v>
      </c>
    </row>
    <row r="41" spans="1:11" ht="12.75" outlineLevel="2">
      <c r="A41" s="13">
        <v>3</v>
      </c>
      <c r="B41" s="107" t="s">
        <v>1423</v>
      </c>
      <c r="C41" s="65" t="s">
        <v>1424</v>
      </c>
      <c r="D41" s="64">
        <v>263.5</v>
      </c>
      <c r="E41" s="69" t="s">
        <v>1425</v>
      </c>
      <c r="F41" s="65" t="s">
        <v>1419</v>
      </c>
      <c r="G41" t="s">
        <v>61</v>
      </c>
      <c r="H41" s="13">
        <v>0</v>
      </c>
      <c r="I41" s="46">
        <f>D41-H41</f>
        <v>263.5</v>
      </c>
      <c r="J41" s="65" t="s">
        <v>47</v>
      </c>
      <c r="K41" s="65" t="s">
        <v>5</v>
      </c>
    </row>
    <row r="42" spans="1:11" ht="12.75" outlineLevel="2">
      <c r="A42" s="13">
        <v>4</v>
      </c>
      <c r="B42" s="107" t="s">
        <v>1426</v>
      </c>
      <c r="C42" s="65" t="s">
        <v>1424</v>
      </c>
      <c r="D42" s="64">
        <v>2315.86</v>
      </c>
      <c r="E42" s="69" t="s">
        <v>1427</v>
      </c>
      <c r="F42" s="65" t="s">
        <v>1419</v>
      </c>
      <c r="G42" t="s">
        <v>61</v>
      </c>
      <c r="H42" s="13">
        <v>0</v>
      </c>
      <c r="I42" s="46">
        <f>D42-H42</f>
        <v>2315.86</v>
      </c>
      <c r="J42" s="65" t="s">
        <v>47</v>
      </c>
      <c r="K42" s="65" t="s">
        <v>5</v>
      </c>
    </row>
    <row r="43" spans="1:11" ht="12.75" outlineLevel="2">
      <c r="A43" s="13">
        <v>5</v>
      </c>
      <c r="B43" s="107" t="s">
        <v>1428</v>
      </c>
      <c r="C43" s="65" t="s">
        <v>1429</v>
      </c>
      <c r="D43" s="64">
        <v>7308.74</v>
      </c>
      <c r="E43" s="69" t="s">
        <v>848</v>
      </c>
      <c r="F43" s="65" t="s">
        <v>1419</v>
      </c>
      <c r="G43" t="s">
        <v>61</v>
      </c>
      <c r="H43" s="13">
        <v>0</v>
      </c>
      <c r="I43" s="46">
        <f>D43-H43</f>
        <v>7308.74</v>
      </c>
      <c r="J43" s="65" t="s">
        <v>47</v>
      </c>
      <c r="K43" s="65" t="s">
        <v>5</v>
      </c>
    </row>
    <row r="44" spans="1:11" ht="12.75" outlineLevel="2">
      <c r="A44" s="13">
        <v>6</v>
      </c>
      <c r="B44" s="107" t="s">
        <v>1430</v>
      </c>
      <c r="C44" s="65" t="s">
        <v>1377</v>
      </c>
      <c r="D44" s="64">
        <v>2521.49</v>
      </c>
      <c r="E44" s="69" t="s">
        <v>1431</v>
      </c>
      <c r="F44" s="65" t="s">
        <v>1373</v>
      </c>
      <c r="G44" t="s">
        <v>61</v>
      </c>
      <c r="H44" s="13">
        <v>0</v>
      </c>
      <c r="I44" s="46">
        <f>D44-H44</f>
        <v>2521.49</v>
      </c>
      <c r="J44" s="65" t="s">
        <v>47</v>
      </c>
      <c r="K44" s="65" t="s">
        <v>5</v>
      </c>
    </row>
    <row r="45" spans="1:11" ht="12.75" outlineLevel="2">
      <c r="A45" s="13">
        <v>7</v>
      </c>
      <c r="B45" s="107" t="s">
        <v>1432</v>
      </c>
      <c r="C45" s="65" t="s">
        <v>1377</v>
      </c>
      <c r="D45" s="64">
        <v>1476.98</v>
      </c>
      <c r="E45" s="69" t="s">
        <v>1433</v>
      </c>
      <c r="F45" s="65" t="s">
        <v>1315</v>
      </c>
      <c r="G45" t="s">
        <v>61</v>
      </c>
      <c r="H45" s="13">
        <v>0</v>
      </c>
      <c r="I45" s="46">
        <f>D45-H45</f>
        <v>1476.98</v>
      </c>
      <c r="J45" s="65" t="s">
        <v>47</v>
      </c>
      <c r="K45" s="65" t="s">
        <v>5</v>
      </c>
    </row>
    <row r="46" spans="1:11" ht="12.75" outlineLevel="2">
      <c r="A46" s="13">
        <v>8</v>
      </c>
      <c r="B46" s="107" t="s">
        <v>1434</v>
      </c>
      <c r="C46" s="65" t="s">
        <v>1377</v>
      </c>
      <c r="D46" s="64">
        <v>5298.08</v>
      </c>
      <c r="E46" s="69" t="s">
        <v>1435</v>
      </c>
      <c r="F46" s="65" t="s">
        <v>1315</v>
      </c>
      <c r="G46" t="s">
        <v>61</v>
      </c>
      <c r="H46" s="13">
        <v>0</v>
      </c>
      <c r="I46" s="46">
        <f>D46-H46</f>
        <v>5298.08</v>
      </c>
      <c r="J46" s="65" t="s">
        <v>47</v>
      </c>
      <c r="K46" s="65" t="s">
        <v>5</v>
      </c>
    </row>
    <row r="47" spans="1:11" ht="12.75" outlineLevel="2">
      <c r="A47" s="13">
        <v>9</v>
      </c>
      <c r="B47" s="2" t="s">
        <v>1274</v>
      </c>
      <c r="C47" s="2" t="s">
        <v>1275</v>
      </c>
      <c r="D47" s="8">
        <v>1209.78</v>
      </c>
      <c r="E47" s="2" t="s">
        <v>1276</v>
      </c>
      <c r="F47" s="2" t="s">
        <v>1277</v>
      </c>
      <c r="G47" s="2" t="s">
        <v>61</v>
      </c>
      <c r="H47" s="13"/>
      <c r="I47" s="46">
        <f>D47-H47</f>
        <v>1209.78</v>
      </c>
      <c r="J47" s="65" t="s">
        <v>47</v>
      </c>
      <c r="K47" s="65" t="s">
        <v>5</v>
      </c>
    </row>
    <row r="48" spans="1:11" ht="12.75" outlineLevel="1">
      <c r="A48" s="13"/>
      <c r="B48" s="107"/>
      <c r="C48" s="65"/>
      <c r="D48" s="64">
        <f>SUBTOTAL(9,D39:D47)</f>
        <v>23592.449999999997</v>
      </c>
      <c r="E48" s="69"/>
      <c r="F48" s="65"/>
      <c r="G48"/>
      <c r="H48" s="13">
        <f>SUBTOTAL(9,H39:H47)</f>
        <v>0</v>
      </c>
      <c r="I48" s="46">
        <f>SUBTOTAL(9,I39:I47)</f>
        <v>23592.449999999997</v>
      </c>
      <c r="J48" s="65"/>
      <c r="K48" s="109" t="s">
        <v>48</v>
      </c>
    </row>
    <row r="49" spans="1:11" ht="12.75" outlineLevel="2">
      <c r="A49" s="13">
        <v>1</v>
      </c>
      <c r="B49" s="107" t="s">
        <v>1372</v>
      </c>
      <c r="C49" s="65" t="s">
        <v>1368</v>
      </c>
      <c r="D49" s="64">
        <v>628.12</v>
      </c>
      <c r="E49" s="69" t="s">
        <v>1436</v>
      </c>
      <c r="F49" s="65" t="s">
        <v>1373</v>
      </c>
      <c r="G49" t="s">
        <v>61</v>
      </c>
      <c r="H49" s="13">
        <v>0</v>
      </c>
      <c r="I49" s="46">
        <f>D49-H49</f>
        <v>628.12</v>
      </c>
      <c r="J49" s="65" t="s">
        <v>157</v>
      </c>
      <c r="K49" s="65" t="s">
        <v>158</v>
      </c>
    </row>
    <row r="50" spans="1:11" ht="12.75" outlineLevel="1">
      <c r="A50" s="13"/>
      <c r="B50" s="107"/>
      <c r="C50" s="65"/>
      <c r="D50" s="64">
        <f>SUBTOTAL(9,D49:D49)</f>
        <v>628.12</v>
      </c>
      <c r="E50" s="69"/>
      <c r="F50" s="65"/>
      <c r="G50"/>
      <c r="H50" s="13">
        <f>SUBTOTAL(9,H49:H49)</f>
        <v>0</v>
      </c>
      <c r="I50" s="46">
        <f>SUBTOTAL(9,I49:I49)</f>
        <v>628.12</v>
      </c>
      <c r="J50" s="65"/>
      <c r="K50" s="109" t="s">
        <v>159</v>
      </c>
    </row>
    <row r="51" spans="1:11" ht="12.75" outlineLevel="2">
      <c r="A51" s="13">
        <v>1</v>
      </c>
      <c r="B51" s="107" t="s">
        <v>1437</v>
      </c>
      <c r="C51" s="65" t="s">
        <v>1419</v>
      </c>
      <c r="D51" s="64">
        <v>961.8</v>
      </c>
      <c r="E51" s="69" t="s">
        <v>1438</v>
      </c>
      <c r="F51" s="65" t="s">
        <v>1419</v>
      </c>
      <c r="G51" t="s">
        <v>61</v>
      </c>
      <c r="H51" s="13">
        <v>0</v>
      </c>
      <c r="I51" s="46">
        <f>D51-H51</f>
        <v>961.8</v>
      </c>
      <c r="J51" s="65" t="s">
        <v>49</v>
      </c>
      <c r="K51" s="65" t="s">
        <v>6</v>
      </c>
    </row>
    <row r="52" spans="1:11" ht="12.75" outlineLevel="2">
      <c r="A52" s="13">
        <v>2</v>
      </c>
      <c r="B52" s="107" t="s">
        <v>1439</v>
      </c>
      <c r="C52" s="65" t="s">
        <v>1419</v>
      </c>
      <c r="D52" s="64">
        <v>1731.24</v>
      </c>
      <c r="E52" s="69" t="s">
        <v>1440</v>
      </c>
      <c r="F52" s="65" t="s">
        <v>1377</v>
      </c>
      <c r="G52" t="s">
        <v>61</v>
      </c>
      <c r="H52" s="13">
        <v>0</v>
      </c>
      <c r="I52" s="46">
        <f>D52-H52</f>
        <v>1731.24</v>
      </c>
      <c r="J52" s="65" t="s">
        <v>49</v>
      </c>
      <c r="K52" s="65" t="s">
        <v>6</v>
      </c>
    </row>
    <row r="53" spans="1:11" ht="12.75" outlineLevel="2">
      <c r="A53" s="13">
        <v>3</v>
      </c>
      <c r="B53" s="107" t="s">
        <v>1441</v>
      </c>
      <c r="C53" s="65" t="s">
        <v>1377</v>
      </c>
      <c r="D53" s="64">
        <v>192.36</v>
      </c>
      <c r="E53" s="69" t="s">
        <v>1442</v>
      </c>
      <c r="F53" s="65" t="s">
        <v>1373</v>
      </c>
      <c r="G53" t="s">
        <v>61</v>
      </c>
      <c r="H53" s="13">
        <v>0</v>
      </c>
      <c r="I53" s="46">
        <f>D53-H53</f>
        <v>192.36</v>
      </c>
      <c r="J53" s="65" t="s">
        <v>49</v>
      </c>
      <c r="K53" s="65" t="s">
        <v>6</v>
      </c>
    </row>
    <row r="54" spans="1:11" ht="12.75" outlineLevel="1">
      <c r="A54" s="13"/>
      <c r="B54" s="107"/>
      <c r="C54" s="65"/>
      <c r="D54" s="64">
        <f>SUBTOTAL(9,D51:D53)</f>
        <v>2885.4</v>
      </c>
      <c r="E54" s="69"/>
      <c r="F54" s="65"/>
      <c r="G54"/>
      <c r="H54" s="13">
        <f>SUBTOTAL(9,H51:H53)</f>
        <v>0</v>
      </c>
      <c r="I54" s="46">
        <f>SUBTOTAL(9,I51:I53)</f>
        <v>2885.4</v>
      </c>
      <c r="J54" s="65"/>
      <c r="K54" s="109" t="s">
        <v>50</v>
      </c>
    </row>
    <row r="55" spans="1:11" ht="12.75" outlineLevel="2">
      <c r="A55" s="13">
        <v>1</v>
      </c>
      <c r="B55" s="107" t="s">
        <v>1443</v>
      </c>
      <c r="C55" s="65" t="s">
        <v>1444</v>
      </c>
      <c r="D55" s="64">
        <v>30788.13</v>
      </c>
      <c r="E55" s="69" t="s">
        <v>1445</v>
      </c>
      <c r="F55" s="65" t="s">
        <v>1419</v>
      </c>
      <c r="G55" t="s">
        <v>61</v>
      </c>
      <c r="H55" s="13">
        <v>0</v>
      </c>
      <c r="I55" s="46">
        <f>D55-H55</f>
        <v>30788.13</v>
      </c>
      <c r="J55" s="65" t="s">
        <v>51</v>
      </c>
      <c r="K55" s="65" t="s">
        <v>16</v>
      </c>
    </row>
    <row r="56" spans="1:11" ht="12.75" outlineLevel="2">
      <c r="A56" s="13">
        <v>2</v>
      </c>
      <c r="B56" s="107" t="s">
        <v>1446</v>
      </c>
      <c r="C56" s="65" t="s">
        <v>1377</v>
      </c>
      <c r="D56" s="64">
        <v>2658.99</v>
      </c>
      <c r="E56" s="69" t="s">
        <v>1447</v>
      </c>
      <c r="F56" s="65" t="s">
        <v>1405</v>
      </c>
      <c r="G56" t="s">
        <v>61</v>
      </c>
      <c r="H56" s="13">
        <v>0</v>
      </c>
      <c r="I56" s="46">
        <f>D56-H56</f>
        <v>2658.99</v>
      </c>
      <c r="J56" s="65" t="s">
        <v>51</v>
      </c>
      <c r="K56" s="65" t="s">
        <v>16</v>
      </c>
    </row>
    <row r="57" spans="1:11" ht="12.75" outlineLevel="2">
      <c r="A57" s="13">
        <v>3</v>
      </c>
      <c r="B57" s="107" t="s">
        <v>1448</v>
      </c>
      <c r="C57" s="65" t="s">
        <v>1377</v>
      </c>
      <c r="D57" s="64">
        <v>12942.68</v>
      </c>
      <c r="E57" s="69" t="s">
        <v>1449</v>
      </c>
      <c r="F57" s="65" t="s">
        <v>1315</v>
      </c>
      <c r="G57" t="s">
        <v>61</v>
      </c>
      <c r="H57" s="13">
        <v>0</v>
      </c>
      <c r="I57" s="46">
        <f>D57-H57</f>
        <v>12942.68</v>
      </c>
      <c r="J57" s="65" t="s">
        <v>51</v>
      </c>
      <c r="K57" s="65" t="s">
        <v>16</v>
      </c>
    </row>
    <row r="58" spans="1:11" ht="12.75" outlineLevel="1">
      <c r="A58" s="13"/>
      <c r="B58" s="107"/>
      <c r="C58" s="65"/>
      <c r="D58" s="64">
        <f>SUBTOTAL(9,D55:D57)</f>
        <v>46389.8</v>
      </c>
      <c r="E58" s="69"/>
      <c r="F58" s="65"/>
      <c r="G58"/>
      <c r="H58" s="13">
        <f>SUBTOTAL(9,H55:H57)</f>
        <v>0</v>
      </c>
      <c r="I58" s="46">
        <f>SUBTOTAL(9,I55:I57)</f>
        <v>46389.8</v>
      </c>
      <c r="J58" s="65"/>
      <c r="K58" s="109" t="s">
        <v>179</v>
      </c>
    </row>
    <row r="59" spans="1:11" ht="12.75" outlineLevel="2">
      <c r="A59" s="13">
        <v>1</v>
      </c>
      <c r="B59" s="107" t="s">
        <v>1450</v>
      </c>
      <c r="C59" s="65" t="s">
        <v>1064</v>
      </c>
      <c r="D59" s="64">
        <v>3270.12</v>
      </c>
      <c r="E59" s="69" t="s">
        <v>1451</v>
      </c>
      <c r="F59" s="65" t="s">
        <v>1452</v>
      </c>
      <c r="G59" t="s">
        <v>61</v>
      </c>
      <c r="H59" s="40">
        <v>115.42</v>
      </c>
      <c r="I59" s="46">
        <f>D59-H59</f>
        <v>3154.7</v>
      </c>
      <c r="J59" s="65" t="s">
        <v>52</v>
      </c>
      <c r="K59" s="65" t="s">
        <v>9</v>
      </c>
    </row>
    <row r="60" spans="1:11" ht="12.75" outlineLevel="2">
      <c r="A60" s="13">
        <v>2</v>
      </c>
      <c r="B60" s="107" t="s">
        <v>1453</v>
      </c>
      <c r="C60" s="65" t="s">
        <v>1368</v>
      </c>
      <c r="D60" s="64">
        <v>3270.12</v>
      </c>
      <c r="E60" s="69" t="s">
        <v>1454</v>
      </c>
      <c r="F60" s="65" t="s">
        <v>1400</v>
      </c>
      <c r="G60" t="s">
        <v>61</v>
      </c>
      <c r="H60" s="126">
        <v>192.36</v>
      </c>
      <c r="I60" s="46">
        <f>D60-H60</f>
        <v>3077.7599999999998</v>
      </c>
      <c r="J60" s="65" t="s">
        <v>52</v>
      </c>
      <c r="K60" s="65" t="s">
        <v>9</v>
      </c>
    </row>
    <row r="61" spans="1:11" ht="12.75" outlineLevel="2">
      <c r="A61" s="13">
        <v>3</v>
      </c>
      <c r="B61" s="107" t="s">
        <v>1455</v>
      </c>
      <c r="C61" s="65" t="s">
        <v>1368</v>
      </c>
      <c r="D61" s="64">
        <v>89.77</v>
      </c>
      <c r="E61" s="69" t="s">
        <v>1456</v>
      </c>
      <c r="F61" s="65" t="s">
        <v>1400</v>
      </c>
      <c r="G61" t="s">
        <v>61</v>
      </c>
      <c r="H61" s="13">
        <v>0</v>
      </c>
      <c r="I61" s="46">
        <f>D61-H61</f>
        <v>89.77</v>
      </c>
      <c r="J61" s="65" t="s">
        <v>52</v>
      </c>
      <c r="K61" s="65" t="s">
        <v>9</v>
      </c>
    </row>
    <row r="62" spans="1:11" ht="12.75" outlineLevel="1">
      <c r="A62" s="13"/>
      <c r="B62" s="107"/>
      <c r="C62" s="65"/>
      <c r="D62" s="64">
        <f>SUBTOTAL(9,D59:D61)</f>
        <v>6630.01</v>
      </c>
      <c r="E62" s="69"/>
      <c r="F62" s="65"/>
      <c r="G62"/>
      <c r="H62" s="13">
        <f>SUBTOTAL(9,H59:H61)</f>
        <v>307.78000000000003</v>
      </c>
      <c r="I62" s="46">
        <f>SUBTOTAL(9,I59:I61)</f>
        <v>6322.23</v>
      </c>
      <c r="J62" s="65"/>
      <c r="K62" s="109" t="s">
        <v>53</v>
      </c>
    </row>
    <row r="63" spans="1:11" ht="12.75" outlineLevel="2">
      <c r="A63" s="13">
        <v>1</v>
      </c>
      <c r="B63" s="107" t="s">
        <v>1457</v>
      </c>
      <c r="C63" s="65" t="s">
        <v>1424</v>
      </c>
      <c r="D63" s="64">
        <v>1765.17</v>
      </c>
      <c r="E63" s="69" t="s">
        <v>1458</v>
      </c>
      <c r="F63" s="65" t="s">
        <v>1419</v>
      </c>
      <c r="G63" t="s">
        <v>61</v>
      </c>
      <c r="H63" s="13">
        <v>0</v>
      </c>
      <c r="I63" s="46">
        <f>D63-H63</f>
        <v>1765.17</v>
      </c>
      <c r="J63" s="65" t="s">
        <v>150</v>
      </c>
      <c r="K63" s="65" t="s">
        <v>12</v>
      </c>
    </row>
    <row r="64" spans="1:11" ht="12.75" outlineLevel="2">
      <c r="A64" s="13">
        <v>2</v>
      </c>
      <c r="B64" s="107" t="s">
        <v>1459</v>
      </c>
      <c r="C64" s="65" t="s">
        <v>1444</v>
      </c>
      <c r="D64" s="64">
        <v>50.91</v>
      </c>
      <c r="E64" s="69" t="s">
        <v>1460</v>
      </c>
      <c r="F64" s="65" t="s">
        <v>1405</v>
      </c>
      <c r="G64" t="s">
        <v>61</v>
      </c>
      <c r="H64" s="13">
        <v>0</v>
      </c>
      <c r="I64" s="46">
        <f>D64-H64</f>
        <v>50.91</v>
      </c>
      <c r="J64" s="65" t="s">
        <v>150</v>
      </c>
      <c r="K64" s="65" t="s">
        <v>12</v>
      </c>
    </row>
    <row r="65" spans="1:11" ht="12.75" outlineLevel="2">
      <c r="A65" s="13">
        <v>3</v>
      </c>
      <c r="B65" s="107" t="s">
        <v>1461</v>
      </c>
      <c r="C65" s="65" t="s">
        <v>1090</v>
      </c>
      <c r="D65" s="64">
        <v>560.26</v>
      </c>
      <c r="E65" s="69" t="s">
        <v>1462</v>
      </c>
      <c r="F65" s="65" t="s">
        <v>1400</v>
      </c>
      <c r="G65" t="s">
        <v>61</v>
      </c>
      <c r="H65" s="13">
        <v>0</v>
      </c>
      <c r="I65" s="46">
        <f>D65-H65</f>
        <v>560.26</v>
      </c>
      <c r="J65" s="65" t="s">
        <v>150</v>
      </c>
      <c r="K65" s="65" t="s">
        <v>12</v>
      </c>
    </row>
    <row r="66" spans="1:11" ht="12.75" outlineLevel="2">
      <c r="A66" s="13">
        <v>4</v>
      </c>
      <c r="B66" s="107" t="s">
        <v>1463</v>
      </c>
      <c r="C66" s="65" t="s">
        <v>1417</v>
      </c>
      <c r="D66" s="64">
        <v>471.17</v>
      </c>
      <c r="E66" s="69" t="s">
        <v>1464</v>
      </c>
      <c r="F66" s="65" t="s">
        <v>1400</v>
      </c>
      <c r="G66" t="s">
        <v>61</v>
      </c>
      <c r="H66" s="13">
        <v>0</v>
      </c>
      <c r="I66" s="46">
        <f>D66-H66</f>
        <v>471.17</v>
      </c>
      <c r="J66" s="65" t="s">
        <v>150</v>
      </c>
      <c r="K66" s="65" t="s">
        <v>12</v>
      </c>
    </row>
    <row r="67" spans="1:11" ht="12.75" outlineLevel="2">
      <c r="A67" s="13">
        <v>5</v>
      </c>
      <c r="B67" s="2" t="s">
        <v>1465</v>
      </c>
      <c r="C67" s="2" t="s">
        <v>1466</v>
      </c>
      <c r="D67" s="8">
        <v>1128.67</v>
      </c>
      <c r="E67" s="2" t="s">
        <v>1467</v>
      </c>
      <c r="F67" s="2" t="s">
        <v>1468</v>
      </c>
      <c r="G67" s="2" t="s">
        <v>61</v>
      </c>
      <c r="H67" s="13"/>
      <c r="I67" s="46">
        <f>D67-H67</f>
        <v>1128.67</v>
      </c>
      <c r="J67" s="2" t="s">
        <v>150</v>
      </c>
      <c r="K67" s="2" t="s">
        <v>12</v>
      </c>
    </row>
    <row r="68" spans="1:11" ht="12.75" outlineLevel="2">
      <c r="A68" s="13">
        <v>6</v>
      </c>
      <c r="B68" s="2" t="s">
        <v>1469</v>
      </c>
      <c r="C68" s="2" t="s">
        <v>1405</v>
      </c>
      <c r="D68" s="8">
        <v>1952.39</v>
      </c>
      <c r="E68" s="2" t="s">
        <v>1470</v>
      </c>
      <c r="F68" s="2" t="s">
        <v>1400</v>
      </c>
      <c r="G68" s="2" t="s">
        <v>61</v>
      </c>
      <c r="H68" s="13"/>
      <c r="I68" s="46">
        <f>D68-H68</f>
        <v>1952.39</v>
      </c>
      <c r="J68" s="2" t="s">
        <v>150</v>
      </c>
      <c r="K68" s="2" t="s">
        <v>12</v>
      </c>
    </row>
    <row r="69" spans="1:11" ht="12.75" outlineLevel="1">
      <c r="A69" s="13"/>
      <c r="B69" s="107"/>
      <c r="C69" s="65"/>
      <c r="D69" s="64">
        <f>SUBTOTAL(9,D63:D68)</f>
        <v>5928.570000000001</v>
      </c>
      <c r="E69" s="69"/>
      <c r="F69" s="65"/>
      <c r="G69"/>
      <c r="H69" s="13">
        <f>SUBTOTAL(9,H63:H68)</f>
        <v>0</v>
      </c>
      <c r="I69" s="46">
        <f>SUBTOTAL(9,I63:I68)</f>
        <v>5928.570000000001</v>
      </c>
      <c r="J69" s="65"/>
      <c r="K69" s="109" t="s">
        <v>178</v>
      </c>
    </row>
    <row r="70" spans="1:11" ht="12.75" outlineLevel="2">
      <c r="A70" s="13">
        <v>1</v>
      </c>
      <c r="B70" s="107" t="s">
        <v>1471</v>
      </c>
      <c r="C70" s="65" t="s">
        <v>1368</v>
      </c>
      <c r="D70" s="64">
        <v>243.07</v>
      </c>
      <c r="E70" s="69" t="s">
        <v>1291</v>
      </c>
      <c r="F70" s="65" t="s">
        <v>1373</v>
      </c>
      <c r="G70" t="s">
        <v>61</v>
      </c>
      <c r="H70" s="13">
        <v>0</v>
      </c>
      <c r="I70" s="46">
        <f>D70-H70</f>
        <v>243.07</v>
      </c>
      <c r="J70" s="65" t="s">
        <v>54</v>
      </c>
      <c r="K70" s="65" t="s">
        <v>8</v>
      </c>
    </row>
    <row r="71" spans="1:11" ht="12.75" outlineLevel="2">
      <c r="A71" s="13">
        <v>2</v>
      </c>
      <c r="B71" s="107" t="s">
        <v>1472</v>
      </c>
      <c r="C71" s="65" t="s">
        <v>1368</v>
      </c>
      <c r="D71" s="64">
        <v>243.07</v>
      </c>
      <c r="E71" s="69" t="s">
        <v>1473</v>
      </c>
      <c r="F71" s="65" t="s">
        <v>1373</v>
      </c>
      <c r="G71" t="s">
        <v>61</v>
      </c>
      <c r="H71" s="13">
        <v>0</v>
      </c>
      <c r="I71" s="46">
        <f>D71-H71</f>
        <v>243.07</v>
      </c>
      <c r="J71" s="65" t="s">
        <v>54</v>
      </c>
      <c r="K71" s="65" t="s">
        <v>8</v>
      </c>
    </row>
    <row r="72" spans="1:11" ht="12.75" outlineLevel="1">
      <c r="A72" s="13"/>
      <c r="B72" s="107"/>
      <c r="C72" s="65"/>
      <c r="D72" s="64">
        <f>SUBTOTAL(9,D70:D71)</f>
        <v>486.14</v>
      </c>
      <c r="E72" s="69"/>
      <c r="F72" s="65"/>
      <c r="G72"/>
      <c r="H72" s="13">
        <f>SUBTOTAL(9,H70:H71)</f>
        <v>0</v>
      </c>
      <c r="I72" s="46">
        <f>SUBTOTAL(9,I70:I71)</f>
        <v>486.14</v>
      </c>
      <c r="J72" s="65"/>
      <c r="K72" s="109" t="s">
        <v>55</v>
      </c>
    </row>
    <row r="73" spans="1:11" ht="12.75" outlineLevel="2">
      <c r="A73" s="13">
        <v>1</v>
      </c>
      <c r="B73" s="107" t="s">
        <v>1474</v>
      </c>
      <c r="C73" s="65" t="s">
        <v>1377</v>
      </c>
      <c r="D73" s="64">
        <v>18293.44</v>
      </c>
      <c r="E73" s="69" t="s">
        <v>1475</v>
      </c>
      <c r="F73" s="65" t="s">
        <v>1377</v>
      </c>
      <c r="G73" t="s">
        <v>61</v>
      </c>
      <c r="H73" s="13">
        <v>0</v>
      </c>
      <c r="I73" s="46">
        <f>D73-H73</f>
        <v>18293.44</v>
      </c>
      <c r="J73" s="65" t="s">
        <v>56</v>
      </c>
      <c r="K73" s="65" t="s">
        <v>4</v>
      </c>
    </row>
    <row r="74" spans="1:11" ht="12.75" outlineLevel="2">
      <c r="A74" s="13">
        <v>2</v>
      </c>
      <c r="B74" s="107" t="s">
        <v>1476</v>
      </c>
      <c r="C74" s="65" t="s">
        <v>1377</v>
      </c>
      <c r="D74" s="64">
        <v>35445.92</v>
      </c>
      <c r="E74" s="69" t="s">
        <v>1002</v>
      </c>
      <c r="F74" s="65" t="s">
        <v>1377</v>
      </c>
      <c r="G74" t="s">
        <v>61</v>
      </c>
      <c r="H74" s="13">
        <v>0</v>
      </c>
      <c r="I74" s="46">
        <f>D74-H74</f>
        <v>35445.92</v>
      </c>
      <c r="J74" s="65" t="s">
        <v>56</v>
      </c>
      <c r="K74" s="65" t="s">
        <v>4</v>
      </c>
    </row>
    <row r="75" spans="1:11" ht="12.75" outlineLevel="2">
      <c r="A75" s="13">
        <v>3</v>
      </c>
      <c r="B75" s="107" t="s">
        <v>1477</v>
      </c>
      <c r="C75" s="65" t="s">
        <v>1377</v>
      </c>
      <c r="D75" s="64">
        <v>4693.95</v>
      </c>
      <c r="E75" s="69" t="s">
        <v>1478</v>
      </c>
      <c r="F75" s="65" t="s">
        <v>1377</v>
      </c>
      <c r="G75" t="s">
        <v>61</v>
      </c>
      <c r="H75" s="13">
        <v>0</v>
      </c>
      <c r="I75" s="46">
        <f>D75-H75</f>
        <v>4693.95</v>
      </c>
      <c r="J75" s="65" t="s">
        <v>56</v>
      </c>
      <c r="K75" s="65" t="s">
        <v>4</v>
      </c>
    </row>
    <row r="76" spans="1:11" ht="12.75" outlineLevel="2">
      <c r="A76" s="13">
        <v>4</v>
      </c>
      <c r="B76" s="107" t="s">
        <v>1479</v>
      </c>
      <c r="C76" s="65" t="s">
        <v>1377</v>
      </c>
      <c r="D76" s="64">
        <v>263.89</v>
      </c>
      <c r="E76" s="69" t="s">
        <v>1480</v>
      </c>
      <c r="F76" s="65" t="s">
        <v>1377</v>
      </c>
      <c r="G76" t="s">
        <v>61</v>
      </c>
      <c r="H76" s="13">
        <v>0</v>
      </c>
      <c r="I76" s="46">
        <f>D76-H76</f>
        <v>263.89</v>
      </c>
      <c r="J76" s="65" t="s">
        <v>56</v>
      </c>
      <c r="K76" s="65" t="s">
        <v>4</v>
      </c>
    </row>
    <row r="77" spans="1:11" ht="12.75" outlineLevel="2">
      <c r="A77" s="13">
        <v>5</v>
      </c>
      <c r="B77" s="107" t="s">
        <v>1481</v>
      </c>
      <c r="C77" s="65" t="s">
        <v>1377</v>
      </c>
      <c r="D77" s="64">
        <v>8855.26</v>
      </c>
      <c r="E77" s="69" t="s">
        <v>1482</v>
      </c>
      <c r="F77" s="65" t="s">
        <v>1377</v>
      </c>
      <c r="G77" t="s">
        <v>61</v>
      </c>
      <c r="H77" s="13">
        <v>0</v>
      </c>
      <c r="I77" s="46">
        <f>D77-H77</f>
        <v>8855.26</v>
      </c>
      <c r="J77" s="65" t="s">
        <v>56</v>
      </c>
      <c r="K77" s="65" t="s">
        <v>4</v>
      </c>
    </row>
    <row r="78" spans="1:11" ht="12.75" outlineLevel="2">
      <c r="A78" s="13">
        <v>6</v>
      </c>
      <c r="B78" s="107" t="s">
        <v>1483</v>
      </c>
      <c r="C78" s="65" t="s">
        <v>1377</v>
      </c>
      <c r="D78" s="64">
        <v>1480.51</v>
      </c>
      <c r="E78" s="69" t="s">
        <v>1484</v>
      </c>
      <c r="F78" s="65" t="s">
        <v>1377</v>
      </c>
      <c r="G78" t="s">
        <v>61</v>
      </c>
      <c r="H78" s="13">
        <v>0</v>
      </c>
      <c r="I78" s="46">
        <f>D78-H78</f>
        <v>1480.51</v>
      </c>
      <c r="J78" s="65" t="s">
        <v>56</v>
      </c>
      <c r="K78" s="65" t="s">
        <v>4</v>
      </c>
    </row>
    <row r="79" spans="1:11" ht="12.75" outlineLevel="2">
      <c r="A79" s="13">
        <v>7</v>
      </c>
      <c r="B79" s="107" t="s">
        <v>1485</v>
      </c>
      <c r="C79" s="65" t="s">
        <v>1377</v>
      </c>
      <c r="D79" s="64">
        <v>4911.12</v>
      </c>
      <c r="E79" s="69" t="s">
        <v>1486</v>
      </c>
      <c r="F79" s="65" t="s">
        <v>1377</v>
      </c>
      <c r="G79" t="s">
        <v>61</v>
      </c>
      <c r="H79" s="13">
        <v>0</v>
      </c>
      <c r="I79" s="46">
        <f>D79-H79</f>
        <v>4911.12</v>
      </c>
      <c r="J79" s="65" t="s">
        <v>56</v>
      </c>
      <c r="K79" s="65" t="s">
        <v>4</v>
      </c>
    </row>
    <row r="80" spans="1:11" ht="12.75" outlineLevel="2">
      <c r="A80" s="13">
        <v>8</v>
      </c>
      <c r="B80" s="107" t="s">
        <v>1487</v>
      </c>
      <c r="C80" s="65" t="s">
        <v>1377</v>
      </c>
      <c r="D80" s="64">
        <v>8945.46</v>
      </c>
      <c r="E80" s="69" t="s">
        <v>1135</v>
      </c>
      <c r="F80" s="65" t="s">
        <v>1377</v>
      </c>
      <c r="G80" t="s">
        <v>61</v>
      </c>
      <c r="H80" s="13">
        <v>0</v>
      </c>
      <c r="I80" s="46">
        <f>D80-H80</f>
        <v>8945.46</v>
      </c>
      <c r="J80" s="65" t="s">
        <v>56</v>
      </c>
      <c r="K80" s="65" t="s">
        <v>4</v>
      </c>
    </row>
    <row r="81" spans="1:11" ht="12.75" outlineLevel="2">
      <c r="A81" s="13">
        <v>9</v>
      </c>
      <c r="B81" s="107" t="s">
        <v>1488</v>
      </c>
      <c r="C81" s="65" t="s">
        <v>1377</v>
      </c>
      <c r="D81" s="64">
        <v>674.99</v>
      </c>
      <c r="E81" s="69" t="s">
        <v>1489</v>
      </c>
      <c r="F81" s="65" t="s">
        <v>1373</v>
      </c>
      <c r="G81" t="s">
        <v>61</v>
      </c>
      <c r="H81" s="13">
        <v>0</v>
      </c>
      <c r="I81" s="46">
        <f>D81-H81</f>
        <v>674.99</v>
      </c>
      <c r="J81" s="65" t="s">
        <v>56</v>
      </c>
      <c r="K81" s="65" t="s">
        <v>4</v>
      </c>
    </row>
    <row r="82" spans="1:11" ht="12.75" outlineLevel="1">
      <c r="A82" s="13"/>
      <c r="B82" s="107"/>
      <c r="C82" s="65"/>
      <c r="D82" s="64">
        <f>SUBTOTAL(9,D73:D81)</f>
        <v>83564.54</v>
      </c>
      <c r="E82" s="69"/>
      <c r="F82" s="65"/>
      <c r="G82"/>
      <c r="H82" s="13">
        <f>SUBTOTAL(9,H73:H81)</f>
        <v>0</v>
      </c>
      <c r="I82" s="46">
        <f>SUBTOTAL(9,I73:I81)</f>
        <v>83564.54</v>
      </c>
      <c r="J82" s="65"/>
      <c r="K82" s="109" t="s">
        <v>57</v>
      </c>
    </row>
    <row r="83" spans="1:11" ht="12.75" outlineLevel="2">
      <c r="A83" s="13">
        <v>1</v>
      </c>
      <c r="B83" s="107" t="s">
        <v>1490</v>
      </c>
      <c r="C83" s="65" t="s">
        <v>1377</v>
      </c>
      <c r="D83" s="64">
        <v>691.3</v>
      </c>
      <c r="E83" s="69" t="s">
        <v>1491</v>
      </c>
      <c r="F83" s="65" t="s">
        <v>1373</v>
      </c>
      <c r="G83" t="s">
        <v>61</v>
      </c>
      <c r="H83" s="13">
        <v>0</v>
      </c>
      <c r="I83" s="46">
        <f>D83-H83</f>
        <v>691.3</v>
      </c>
      <c r="J83" s="65" t="s">
        <v>64</v>
      </c>
      <c r="K83" s="65" t="s">
        <v>3</v>
      </c>
    </row>
    <row r="84" spans="1:11" ht="12.75" outlineLevel="1">
      <c r="A84" s="13"/>
      <c r="B84" s="107"/>
      <c r="C84" s="65"/>
      <c r="D84" s="64">
        <f>SUBTOTAL(9,D83:D83)</f>
        <v>691.3</v>
      </c>
      <c r="E84" s="69"/>
      <c r="F84" s="65"/>
      <c r="G84"/>
      <c r="H84" s="13">
        <f>SUBTOTAL(9,H83:H83)</f>
        <v>0</v>
      </c>
      <c r="I84" s="46">
        <f>SUBTOTAL(9,I83:I83)</f>
        <v>691.3</v>
      </c>
      <c r="J84" s="65"/>
      <c r="K84" s="109" t="s">
        <v>65</v>
      </c>
    </row>
    <row r="85" spans="1:11" ht="12.75" outlineLevel="2">
      <c r="A85" s="86">
        <v>1</v>
      </c>
      <c r="B85" s="113" t="s">
        <v>1492</v>
      </c>
      <c r="C85" s="63" t="s">
        <v>1368</v>
      </c>
      <c r="D85" s="77">
        <v>3025.05</v>
      </c>
      <c r="E85" s="89" t="s">
        <v>1493</v>
      </c>
      <c r="F85" s="63" t="s">
        <v>1315</v>
      </c>
      <c r="G85" t="s">
        <v>61</v>
      </c>
      <c r="H85" s="86">
        <v>0</v>
      </c>
      <c r="I85" s="115">
        <f>D85-H85</f>
        <v>3025.05</v>
      </c>
      <c r="J85" s="63" t="s">
        <v>58</v>
      </c>
      <c r="K85" s="63" t="s">
        <v>7</v>
      </c>
    </row>
    <row r="86" spans="1:11" ht="12.75" outlineLevel="1">
      <c r="A86" s="13"/>
      <c r="B86" s="2"/>
      <c r="C86" s="2"/>
      <c r="D86" s="8">
        <f>SUBTOTAL(9,D85:D85)</f>
        <v>3025.05</v>
      </c>
      <c r="E86" s="13"/>
      <c r="F86" s="2"/>
      <c r="G86" s="2"/>
      <c r="H86" s="13">
        <f>SUBTOTAL(9,H85:H85)</f>
        <v>0</v>
      </c>
      <c r="I86" s="46">
        <f>SUBTOTAL(9,I85:I85)</f>
        <v>3025.05</v>
      </c>
      <c r="J86" s="2"/>
      <c r="K86" s="17" t="s">
        <v>59</v>
      </c>
    </row>
    <row r="87" spans="1:11" ht="12.75">
      <c r="A87" s="13"/>
      <c r="B87" s="2"/>
      <c r="C87" s="2"/>
      <c r="D87" s="8">
        <f>SUBTOTAL(9,D10:D85)</f>
        <v>296157.55000000005</v>
      </c>
      <c r="E87" s="13"/>
      <c r="F87" s="2"/>
      <c r="G87" s="2"/>
      <c r="H87" s="13">
        <f>SUBTOTAL(9,H10:H85)</f>
        <v>577.08</v>
      </c>
      <c r="I87" s="46">
        <f>SUBTOTAL(9,I10:I85)</f>
        <v>295580.47000000003</v>
      </c>
      <c r="J87" s="2"/>
      <c r="K87" s="17" t="s">
        <v>60</v>
      </c>
    </row>
    <row r="88" spans="1:11" ht="12.75">
      <c r="A88" s="44"/>
      <c r="B88" s="21"/>
      <c r="C88" s="21"/>
      <c r="D88" s="103"/>
      <c r="E88" s="44"/>
      <c r="F88" s="21"/>
      <c r="G88" s="21"/>
      <c r="H88" s="44"/>
      <c r="I88" s="105"/>
      <c r="J88" s="21"/>
      <c r="K88" s="127"/>
    </row>
    <row r="90" ht="12.75">
      <c r="H90" s="50" t="s">
        <v>187</v>
      </c>
    </row>
    <row r="91" ht="12.75">
      <c r="H91" s="50" t="s">
        <v>190</v>
      </c>
    </row>
    <row r="114" spans="3:8" ht="12.75">
      <c r="C114" s="13" t="s">
        <v>1494</v>
      </c>
      <c r="D114" s="13"/>
      <c r="E114" s="13"/>
      <c r="F114" s="13"/>
      <c r="G114" s="13"/>
      <c r="H114" s="13">
        <v>254765.23</v>
      </c>
    </row>
    <row r="115" spans="3:8" ht="12.75">
      <c r="C115" s="13" t="s">
        <v>1495</v>
      </c>
      <c r="D115" s="13"/>
      <c r="E115" s="13"/>
      <c r="F115" s="13"/>
      <c r="G115" s="13"/>
      <c r="H115" s="13">
        <v>1581</v>
      </c>
    </row>
    <row r="116" spans="3:8" ht="12.75">
      <c r="C116" s="13" t="s">
        <v>1495</v>
      </c>
      <c r="D116" s="13"/>
      <c r="E116" s="13"/>
      <c r="F116" s="13"/>
      <c r="G116" s="13"/>
      <c r="H116" s="13">
        <v>263.5</v>
      </c>
    </row>
    <row r="117" spans="3:8" ht="12.75">
      <c r="C117" s="13" t="s">
        <v>1496</v>
      </c>
      <c r="D117" s="13"/>
      <c r="E117" s="13"/>
      <c r="F117" s="13"/>
      <c r="G117" s="13"/>
      <c r="H117" s="13">
        <f>SUM(H114:H116)</f>
        <v>256609.73</v>
      </c>
    </row>
    <row r="119" spans="1:11" ht="12.75">
      <c r="A119" s="13">
        <v>1</v>
      </c>
      <c r="B119" s="107" t="s">
        <v>1416</v>
      </c>
      <c r="C119" s="65" t="s">
        <v>1417</v>
      </c>
      <c r="D119" s="64">
        <v>1581</v>
      </c>
      <c r="E119" s="69" t="s">
        <v>1418</v>
      </c>
      <c r="F119" s="65" t="s">
        <v>1419</v>
      </c>
      <c r="G119" t="s">
        <v>61</v>
      </c>
      <c r="H119" s="13">
        <v>0</v>
      </c>
      <c r="I119" s="46">
        <f>D119-H119</f>
        <v>1581</v>
      </c>
      <c r="J119" s="65" t="s">
        <v>47</v>
      </c>
      <c r="K119" s="65" t="s">
        <v>5</v>
      </c>
    </row>
    <row r="120" spans="1:11" ht="12.75">
      <c r="A120" s="13">
        <v>3</v>
      </c>
      <c r="B120" s="107" t="s">
        <v>1423</v>
      </c>
      <c r="C120" s="65" t="s">
        <v>1424</v>
      </c>
      <c r="D120" s="64">
        <v>263.5</v>
      </c>
      <c r="E120" s="69" t="s">
        <v>1425</v>
      </c>
      <c r="F120" s="65" t="s">
        <v>1419</v>
      </c>
      <c r="G120" t="s">
        <v>61</v>
      </c>
      <c r="H120" s="13">
        <v>0</v>
      </c>
      <c r="I120" s="46">
        <f>D120-H120</f>
        <v>263.5</v>
      </c>
      <c r="J120" s="65" t="s">
        <v>47</v>
      </c>
      <c r="K120" s="65" t="s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96"/>
  <sheetViews>
    <sheetView zoomScalePageLayoutView="0" workbookViewId="0" topLeftCell="A70">
      <selection activeCell="O103" sqref="O103"/>
    </sheetView>
  </sheetViews>
  <sheetFormatPr defaultColWidth="9.140625" defaultRowHeight="12.75" outlineLevelRow="2"/>
  <cols>
    <col min="1" max="1" width="5.00390625" style="23" customWidth="1"/>
    <col min="2" max="2" width="11.7109375" style="23" customWidth="1"/>
    <col min="3" max="3" width="10.7109375" style="23" customWidth="1"/>
    <col min="4" max="4" width="11.140625" style="23" customWidth="1"/>
    <col min="5" max="8" width="9.140625" style="23" customWidth="1"/>
    <col min="9" max="9" width="12.28125" style="23" customWidth="1"/>
    <col min="10" max="10" width="9.140625" style="23" customWidth="1"/>
    <col min="11" max="11" width="26.00390625" style="23" customWidth="1"/>
    <col min="12" max="12" width="12.57421875" style="23" customWidth="1"/>
    <col min="13" max="13" width="11.140625" style="23" customWidth="1"/>
    <col min="14" max="16384" width="9.140625" style="23" customWidth="1"/>
  </cols>
  <sheetData>
    <row r="2" spans="2:10" ht="12.75">
      <c r="B2" s="48" t="s">
        <v>25</v>
      </c>
      <c r="C2" s="48"/>
      <c r="I2" s="44"/>
      <c r="J2" s="44"/>
    </row>
    <row r="3" spans="2:10" ht="12.75">
      <c r="B3" s="48" t="s">
        <v>1211</v>
      </c>
      <c r="C3" s="48"/>
      <c r="I3" s="44"/>
      <c r="J3" s="44"/>
    </row>
    <row r="4" ht="12.75">
      <c r="I4" s="49" t="s">
        <v>26</v>
      </c>
    </row>
    <row r="5" ht="12.75">
      <c r="F5" s="50" t="s">
        <v>1212</v>
      </c>
    </row>
    <row r="7" spans="1:11" ht="51">
      <c r="A7" s="25" t="s">
        <v>27</v>
      </c>
      <c r="B7" s="26" t="s">
        <v>28</v>
      </c>
      <c r="C7" s="26" t="s">
        <v>29</v>
      </c>
      <c r="D7" s="27" t="s">
        <v>30</v>
      </c>
      <c r="E7" s="26" t="s">
        <v>31</v>
      </c>
      <c r="F7" s="26" t="s">
        <v>32</v>
      </c>
      <c r="G7" s="28" t="s">
        <v>33</v>
      </c>
      <c r="H7" s="27" t="s">
        <v>34</v>
      </c>
      <c r="I7" s="27" t="s">
        <v>1213</v>
      </c>
      <c r="J7" s="26" t="s">
        <v>35</v>
      </c>
      <c r="K7" s="28" t="s">
        <v>36</v>
      </c>
    </row>
    <row r="8" spans="1:11" ht="12.75" outlineLevel="2">
      <c r="A8" s="13">
        <v>1</v>
      </c>
      <c r="B8" s="117" t="s">
        <v>1214</v>
      </c>
      <c r="C8" s="69" t="s">
        <v>1215</v>
      </c>
      <c r="D8" s="68">
        <v>1852.76</v>
      </c>
      <c r="E8" s="69" t="s">
        <v>1216</v>
      </c>
      <c r="F8" s="90" t="s">
        <v>1217</v>
      </c>
      <c r="G8" s="13" t="s">
        <v>61</v>
      </c>
      <c r="H8" s="13">
        <v>0</v>
      </c>
      <c r="I8" s="46">
        <f>D8-H8</f>
        <v>1852.76</v>
      </c>
      <c r="J8" s="69" t="s">
        <v>117</v>
      </c>
      <c r="K8" s="69" t="s">
        <v>14</v>
      </c>
    </row>
    <row r="9" spans="1:11" ht="12.75" outlineLevel="1">
      <c r="A9" s="13"/>
      <c r="B9" s="117"/>
      <c r="C9" s="69"/>
      <c r="D9" s="68">
        <f>SUBTOTAL(9,D8:D8)</f>
        <v>1852.76</v>
      </c>
      <c r="E9" s="69"/>
      <c r="F9" s="90"/>
      <c r="G9" s="13"/>
      <c r="H9" s="13">
        <f>SUBTOTAL(9,H8:H8)</f>
        <v>0</v>
      </c>
      <c r="I9" s="46">
        <f>SUBTOTAL(9,I8:I8)</f>
        <v>1852.76</v>
      </c>
      <c r="J9" s="118" t="s">
        <v>118</v>
      </c>
      <c r="K9" s="69"/>
    </row>
    <row r="10" spans="1:11" ht="12.75" outlineLevel="2">
      <c r="A10" s="13">
        <v>1</v>
      </c>
      <c r="B10" s="117" t="s">
        <v>1218</v>
      </c>
      <c r="C10" s="69" t="s">
        <v>1215</v>
      </c>
      <c r="D10" s="68">
        <v>2885.4</v>
      </c>
      <c r="E10" s="69" t="s">
        <v>1219</v>
      </c>
      <c r="F10" s="90" t="s">
        <v>1220</v>
      </c>
      <c r="G10" s="13" t="s">
        <v>61</v>
      </c>
      <c r="H10" s="13">
        <v>0</v>
      </c>
      <c r="I10" s="46">
        <f aca="true" t="shared" si="0" ref="I10:I15">D10-H10</f>
        <v>2885.4</v>
      </c>
      <c r="J10" s="69" t="s">
        <v>37</v>
      </c>
      <c r="K10" s="69" t="s">
        <v>17</v>
      </c>
    </row>
    <row r="11" spans="1:11" ht="12.75" outlineLevel="2">
      <c r="A11" s="13">
        <v>2</v>
      </c>
      <c r="B11" s="117" t="s">
        <v>1221</v>
      </c>
      <c r="C11" s="69" t="s">
        <v>1215</v>
      </c>
      <c r="D11" s="68">
        <v>128.24</v>
      </c>
      <c r="E11" s="69" t="s">
        <v>1222</v>
      </c>
      <c r="F11" s="90" t="s">
        <v>1220</v>
      </c>
      <c r="G11" s="13" t="s">
        <v>61</v>
      </c>
      <c r="H11" s="13">
        <v>0</v>
      </c>
      <c r="I11" s="46">
        <f t="shared" si="0"/>
        <v>128.24</v>
      </c>
      <c r="J11" s="69" t="s">
        <v>37</v>
      </c>
      <c r="K11" s="69" t="s">
        <v>17</v>
      </c>
    </row>
    <row r="12" spans="1:11" ht="12.75" outlineLevel="2">
      <c r="A12" s="13">
        <v>3</v>
      </c>
      <c r="B12" s="117" t="s">
        <v>1223</v>
      </c>
      <c r="C12" s="69" t="s">
        <v>1215</v>
      </c>
      <c r="D12" s="68">
        <v>18319.09</v>
      </c>
      <c r="E12" s="69" t="s">
        <v>1224</v>
      </c>
      <c r="F12" s="90" t="s">
        <v>1220</v>
      </c>
      <c r="G12" s="13" t="s">
        <v>61</v>
      </c>
      <c r="H12" s="13">
        <v>0</v>
      </c>
      <c r="I12" s="46">
        <f t="shared" si="0"/>
        <v>18319.09</v>
      </c>
      <c r="J12" s="69" t="s">
        <v>37</v>
      </c>
      <c r="K12" s="69" t="s">
        <v>17</v>
      </c>
    </row>
    <row r="13" spans="1:11" ht="12.75" outlineLevel="2">
      <c r="A13" s="13">
        <v>4</v>
      </c>
      <c r="B13" s="69" t="s">
        <v>936</v>
      </c>
      <c r="C13" s="69" t="s">
        <v>1220</v>
      </c>
      <c r="D13" s="68">
        <v>192.36</v>
      </c>
      <c r="E13" s="69" t="s">
        <v>1225</v>
      </c>
      <c r="F13" s="69" t="s">
        <v>1226</v>
      </c>
      <c r="G13" s="13" t="s">
        <v>61</v>
      </c>
      <c r="H13" s="13">
        <v>0</v>
      </c>
      <c r="I13" s="46">
        <f t="shared" si="0"/>
        <v>192.36</v>
      </c>
      <c r="J13" s="69" t="s">
        <v>37</v>
      </c>
      <c r="K13" s="69" t="s">
        <v>17</v>
      </c>
    </row>
    <row r="14" spans="1:11" ht="12.75" outlineLevel="2">
      <c r="A14" s="13">
        <v>5</v>
      </c>
      <c r="B14" s="69" t="s">
        <v>1032</v>
      </c>
      <c r="C14" s="69" t="s">
        <v>1220</v>
      </c>
      <c r="D14" s="68">
        <v>96.18</v>
      </c>
      <c r="E14" s="69" t="s">
        <v>1227</v>
      </c>
      <c r="F14" s="90" t="s">
        <v>1228</v>
      </c>
      <c r="G14" s="13" t="s">
        <v>61</v>
      </c>
      <c r="H14" s="13">
        <v>0</v>
      </c>
      <c r="I14" s="46">
        <f t="shared" si="0"/>
        <v>96.18</v>
      </c>
      <c r="J14" s="69" t="s">
        <v>37</v>
      </c>
      <c r="K14" s="69" t="s">
        <v>17</v>
      </c>
    </row>
    <row r="15" spans="1:11" ht="12.75" outlineLevel="2">
      <c r="A15" s="13">
        <v>6</v>
      </c>
      <c r="B15" s="117" t="s">
        <v>973</v>
      </c>
      <c r="C15" s="69" t="s">
        <v>1215</v>
      </c>
      <c r="D15" s="68">
        <v>192.36</v>
      </c>
      <c r="E15" s="69" t="s">
        <v>1229</v>
      </c>
      <c r="F15" s="90" t="s">
        <v>1217</v>
      </c>
      <c r="G15" s="13" t="s">
        <v>61</v>
      </c>
      <c r="H15" s="13">
        <v>0</v>
      </c>
      <c r="I15" s="46">
        <f t="shared" si="0"/>
        <v>192.36</v>
      </c>
      <c r="J15" s="69" t="s">
        <v>37</v>
      </c>
      <c r="K15" s="69" t="s">
        <v>17</v>
      </c>
    </row>
    <row r="16" spans="1:11" ht="12.75" outlineLevel="1">
      <c r="A16" s="13"/>
      <c r="B16" s="117"/>
      <c r="C16" s="69"/>
      <c r="D16" s="68">
        <f>SUBTOTAL(9,D10:D15)</f>
        <v>21813.63</v>
      </c>
      <c r="E16" s="69"/>
      <c r="F16" s="90"/>
      <c r="G16" s="13"/>
      <c r="H16" s="13">
        <f>SUBTOTAL(9,H10:H15)</f>
        <v>0</v>
      </c>
      <c r="I16" s="46">
        <f>SUBTOTAL(9,I10:I15)</f>
        <v>21813.63</v>
      </c>
      <c r="J16" s="119" t="s">
        <v>38</v>
      </c>
      <c r="K16" s="69"/>
    </row>
    <row r="17" spans="1:11" ht="12.75" outlineLevel="2">
      <c r="A17" s="13">
        <v>1</v>
      </c>
      <c r="B17" s="117" t="s">
        <v>1230</v>
      </c>
      <c r="C17" s="69" t="s">
        <v>1215</v>
      </c>
      <c r="D17" s="68">
        <v>790.5</v>
      </c>
      <c r="E17" s="69" t="s">
        <v>1231</v>
      </c>
      <c r="F17" s="90" t="s">
        <v>1215</v>
      </c>
      <c r="G17" s="13" t="s">
        <v>61</v>
      </c>
      <c r="H17" s="13">
        <v>0</v>
      </c>
      <c r="I17" s="46">
        <f aca="true" t="shared" si="1" ref="I17:I25">D17-H17</f>
        <v>790.5</v>
      </c>
      <c r="J17" s="69" t="s">
        <v>39</v>
      </c>
      <c r="K17" s="69" t="s">
        <v>18</v>
      </c>
    </row>
    <row r="18" spans="1:11" ht="12.75" outlineLevel="2">
      <c r="A18" s="13">
        <v>2</v>
      </c>
      <c r="B18" s="117" t="s">
        <v>1232</v>
      </c>
      <c r="C18" s="69" t="s">
        <v>1215</v>
      </c>
      <c r="D18" s="68">
        <v>3990.99</v>
      </c>
      <c r="E18" s="69" t="s">
        <v>1233</v>
      </c>
      <c r="F18" s="90" t="s">
        <v>1215</v>
      </c>
      <c r="G18" s="13" t="s">
        <v>61</v>
      </c>
      <c r="H18" s="13">
        <v>0</v>
      </c>
      <c r="I18" s="46">
        <f t="shared" si="1"/>
        <v>3990.99</v>
      </c>
      <c r="J18" s="69" t="s">
        <v>39</v>
      </c>
      <c r="K18" s="69" t="s">
        <v>18</v>
      </c>
    </row>
    <row r="19" spans="1:11" ht="12.75" outlineLevel="2">
      <c r="A19" s="13">
        <v>3</v>
      </c>
      <c r="B19" s="117" t="s">
        <v>1234</v>
      </c>
      <c r="C19" s="69" t="s">
        <v>1215</v>
      </c>
      <c r="D19" s="68">
        <v>22.14</v>
      </c>
      <c r="E19" s="69" t="s">
        <v>1235</v>
      </c>
      <c r="F19" s="90" t="s">
        <v>1215</v>
      </c>
      <c r="G19" s="13" t="s">
        <v>61</v>
      </c>
      <c r="H19" s="13">
        <v>0</v>
      </c>
      <c r="I19" s="46">
        <f t="shared" si="1"/>
        <v>22.14</v>
      </c>
      <c r="J19" s="69" t="s">
        <v>39</v>
      </c>
      <c r="K19" s="69" t="s">
        <v>18</v>
      </c>
    </row>
    <row r="20" spans="1:11" ht="12.75" outlineLevel="2">
      <c r="A20" s="13">
        <v>4</v>
      </c>
      <c r="B20" s="117" t="s">
        <v>1236</v>
      </c>
      <c r="C20" s="69" t="s">
        <v>1215</v>
      </c>
      <c r="D20" s="68">
        <v>21769.81</v>
      </c>
      <c r="E20" s="69" t="s">
        <v>1237</v>
      </c>
      <c r="F20" s="90" t="s">
        <v>1215</v>
      </c>
      <c r="G20" s="13" t="s">
        <v>61</v>
      </c>
      <c r="H20" s="13">
        <v>0</v>
      </c>
      <c r="I20" s="46">
        <f t="shared" si="1"/>
        <v>21769.81</v>
      </c>
      <c r="J20" s="69" t="s">
        <v>39</v>
      </c>
      <c r="K20" s="69" t="s">
        <v>18</v>
      </c>
    </row>
    <row r="21" spans="1:11" ht="12.75" outlineLevel="2">
      <c r="A21" s="13">
        <v>5</v>
      </c>
      <c r="B21" s="117" t="s">
        <v>1238</v>
      </c>
      <c r="C21" s="69" t="s">
        <v>1215</v>
      </c>
      <c r="D21" s="68">
        <v>402.53</v>
      </c>
      <c r="E21" s="69" t="s">
        <v>1239</v>
      </c>
      <c r="F21" s="90" t="s">
        <v>1240</v>
      </c>
      <c r="G21" s="13" t="s">
        <v>61</v>
      </c>
      <c r="H21" s="13">
        <v>0</v>
      </c>
      <c r="I21" s="46">
        <f t="shared" si="1"/>
        <v>402.53</v>
      </c>
      <c r="J21" s="69" t="s">
        <v>39</v>
      </c>
      <c r="K21" s="69" t="s">
        <v>18</v>
      </c>
    </row>
    <row r="22" spans="1:11" ht="12.75" outlineLevel="2">
      <c r="A22" s="13">
        <v>6</v>
      </c>
      <c r="B22" s="117" t="s">
        <v>1241</v>
      </c>
      <c r="C22" s="69" t="s">
        <v>1242</v>
      </c>
      <c r="D22" s="68">
        <v>2108</v>
      </c>
      <c r="E22" s="69" t="s">
        <v>1243</v>
      </c>
      <c r="F22" s="90" t="s">
        <v>1244</v>
      </c>
      <c r="G22" s="13" t="s">
        <v>61</v>
      </c>
      <c r="H22" s="13">
        <v>0</v>
      </c>
      <c r="I22" s="46">
        <f t="shared" si="1"/>
        <v>2108</v>
      </c>
      <c r="J22" s="69" t="s">
        <v>39</v>
      </c>
      <c r="K22" s="69" t="s">
        <v>18</v>
      </c>
    </row>
    <row r="23" spans="1:11" ht="12.75" outlineLevel="2">
      <c r="A23" s="13">
        <v>7</v>
      </c>
      <c r="B23" s="117" t="s">
        <v>1245</v>
      </c>
      <c r="C23" s="69" t="s">
        <v>1242</v>
      </c>
      <c r="D23" s="68">
        <v>1835.74</v>
      </c>
      <c r="E23" s="69" t="s">
        <v>1246</v>
      </c>
      <c r="F23" s="90" t="s">
        <v>1244</v>
      </c>
      <c r="G23" s="13" t="s">
        <v>61</v>
      </c>
      <c r="H23" s="13">
        <v>0</v>
      </c>
      <c r="I23" s="46">
        <f t="shared" si="1"/>
        <v>1835.74</v>
      </c>
      <c r="J23" s="69" t="s">
        <v>39</v>
      </c>
      <c r="K23" s="69" t="s">
        <v>18</v>
      </c>
    </row>
    <row r="24" spans="1:11" ht="12.75" outlineLevel="2">
      <c r="A24" s="13">
        <v>8</v>
      </c>
      <c r="B24" s="117" t="s">
        <v>1247</v>
      </c>
      <c r="C24" s="69" t="s">
        <v>1242</v>
      </c>
      <c r="D24" s="68">
        <v>1078.3</v>
      </c>
      <c r="E24" s="69" t="s">
        <v>1248</v>
      </c>
      <c r="F24" s="90" t="s">
        <v>1244</v>
      </c>
      <c r="G24" s="13" t="s">
        <v>61</v>
      </c>
      <c r="H24" s="13">
        <v>0</v>
      </c>
      <c r="I24" s="46">
        <f t="shared" si="1"/>
        <v>1078.3</v>
      </c>
      <c r="J24" s="69" t="s">
        <v>39</v>
      </c>
      <c r="K24" s="69" t="s">
        <v>18</v>
      </c>
    </row>
    <row r="25" spans="1:11" ht="12.75" outlineLevel="2">
      <c r="A25" s="13">
        <v>9</v>
      </c>
      <c r="B25" s="117" t="s">
        <v>1249</v>
      </c>
      <c r="C25" s="69" t="s">
        <v>1242</v>
      </c>
      <c r="D25" s="68">
        <v>3414.25</v>
      </c>
      <c r="E25" s="69" t="s">
        <v>1250</v>
      </c>
      <c r="F25" s="90" t="s">
        <v>1244</v>
      </c>
      <c r="G25" s="13" t="s">
        <v>61</v>
      </c>
      <c r="H25" s="13">
        <v>0</v>
      </c>
      <c r="I25" s="46">
        <f t="shared" si="1"/>
        <v>3414.25</v>
      </c>
      <c r="J25" s="69" t="s">
        <v>39</v>
      </c>
      <c r="K25" s="69" t="s">
        <v>18</v>
      </c>
    </row>
    <row r="26" spans="1:11" ht="12.75" outlineLevel="1">
      <c r="A26" s="13"/>
      <c r="B26" s="117"/>
      <c r="C26" s="69"/>
      <c r="D26" s="68">
        <f>SUBTOTAL(9,D17:D25)</f>
        <v>35412.26</v>
      </c>
      <c r="E26" s="69"/>
      <c r="F26" s="90"/>
      <c r="G26" s="13"/>
      <c r="H26" s="13">
        <f>SUBTOTAL(9,H17:H25)</f>
        <v>0</v>
      </c>
      <c r="I26" s="46">
        <f>SUBTOTAL(9,I17:I25)</f>
        <v>35412.26</v>
      </c>
      <c r="J26" s="119" t="s">
        <v>40</v>
      </c>
      <c r="K26" s="69"/>
    </row>
    <row r="27" spans="1:11" ht="12.75" outlineLevel="2">
      <c r="A27" s="13">
        <v>1</v>
      </c>
      <c r="B27" s="117" t="s">
        <v>1251</v>
      </c>
      <c r="C27" s="69" t="s">
        <v>1215</v>
      </c>
      <c r="D27" s="68">
        <v>33275.55</v>
      </c>
      <c r="E27" s="69" t="s">
        <v>1252</v>
      </c>
      <c r="F27" s="90" t="s">
        <v>1253</v>
      </c>
      <c r="G27" s="13" t="s">
        <v>61</v>
      </c>
      <c r="H27" s="13">
        <v>0</v>
      </c>
      <c r="I27" s="46">
        <f>D27-H27</f>
        <v>33275.55</v>
      </c>
      <c r="J27" s="69" t="s">
        <v>41</v>
      </c>
      <c r="K27" s="69" t="s">
        <v>19</v>
      </c>
    </row>
    <row r="28" spans="1:11" ht="12.75" outlineLevel="2">
      <c r="A28" s="13">
        <v>2</v>
      </c>
      <c r="B28" s="117" t="s">
        <v>1254</v>
      </c>
      <c r="C28" s="69" t="s">
        <v>1240</v>
      </c>
      <c r="D28" s="68">
        <v>17141.95</v>
      </c>
      <c r="E28" s="69" t="s">
        <v>1255</v>
      </c>
      <c r="F28" s="90" t="s">
        <v>1244</v>
      </c>
      <c r="G28" s="13" t="s">
        <v>61</v>
      </c>
      <c r="H28" s="13">
        <v>0</v>
      </c>
      <c r="I28" s="46">
        <f>D28-H28</f>
        <v>17141.95</v>
      </c>
      <c r="J28" s="69" t="s">
        <v>41</v>
      </c>
      <c r="K28" s="69" t="s">
        <v>19</v>
      </c>
    </row>
    <row r="29" spans="1:11" ht="12.75" outlineLevel="1">
      <c r="A29" s="13"/>
      <c r="B29" s="117"/>
      <c r="C29" s="69"/>
      <c r="D29" s="68">
        <f>SUBTOTAL(9,D27:D28)</f>
        <v>50417.5</v>
      </c>
      <c r="E29" s="69"/>
      <c r="F29" s="90"/>
      <c r="G29" s="13"/>
      <c r="H29" s="13">
        <f>SUBTOTAL(9,H27:H28)</f>
        <v>0</v>
      </c>
      <c r="I29" s="46">
        <f>SUBTOTAL(9,I27:I28)</f>
        <v>50417.5</v>
      </c>
      <c r="J29" s="119" t="s">
        <v>42</v>
      </c>
      <c r="K29" s="69"/>
    </row>
    <row r="30" spans="1:11" ht="12.75" outlineLevel="2">
      <c r="A30" s="13">
        <v>1</v>
      </c>
      <c r="B30" s="117" t="s">
        <v>1256</v>
      </c>
      <c r="C30" s="69" t="s">
        <v>1215</v>
      </c>
      <c r="D30" s="68">
        <v>4783.17</v>
      </c>
      <c r="E30" s="69" t="s">
        <v>1257</v>
      </c>
      <c r="F30" s="90" t="s">
        <v>1217</v>
      </c>
      <c r="G30" s="13" t="s">
        <v>61</v>
      </c>
      <c r="H30" s="13">
        <v>0</v>
      </c>
      <c r="I30" s="46">
        <f>D30-H30</f>
        <v>4783.17</v>
      </c>
      <c r="J30" s="69" t="s">
        <v>43</v>
      </c>
      <c r="K30" s="69" t="s">
        <v>20</v>
      </c>
    </row>
    <row r="31" spans="1:11" ht="12.75" outlineLevel="1">
      <c r="A31" s="13"/>
      <c r="B31" s="117"/>
      <c r="C31" s="69"/>
      <c r="D31" s="68">
        <f>SUBTOTAL(9,D30:D30)</f>
        <v>4783.17</v>
      </c>
      <c r="E31" s="69"/>
      <c r="F31" s="90"/>
      <c r="G31" s="13"/>
      <c r="H31" s="13">
        <f>SUBTOTAL(9,H30:H30)</f>
        <v>0</v>
      </c>
      <c r="I31" s="46">
        <f>SUBTOTAL(9,I30:I30)</f>
        <v>4783.17</v>
      </c>
      <c r="J31" s="119" t="s">
        <v>44</v>
      </c>
      <c r="K31" s="69"/>
    </row>
    <row r="32" spans="1:11" ht="12.75" outlineLevel="2">
      <c r="A32" s="13">
        <v>1</v>
      </c>
      <c r="B32" s="117" t="s">
        <v>1258</v>
      </c>
      <c r="C32" s="69" t="s">
        <v>1215</v>
      </c>
      <c r="D32" s="68">
        <v>4153.14</v>
      </c>
      <c r="E32" s="69" t="s">
        <v>1259</v>
      </c>
      <c r="F32" s="90" t="s">
        <v>1228</v>
      </c>
      <c r="G32" s="13" t="s">
        <v>61</v>
      </c>
      <c r="H32" s="13">
        <v>0</v>
      </c>
      <c r="I32" s="46">
        <f>D32-H32</f>
        <v>4153.14</v>
      </c>
      <c r="J32" s="69" t="s">
        <v>956</v>
      </c>
      <c r="K32" s="69" t="s">
        <v>127</v>
      </c>
    </row>
    <row r="33" spans="1:11" ht="12.75" outlineLevel="1">
      <c r="A33" s="13"/>
      <c r="B33" s="117"/>
      <c r="C33" s="69"/>
      <c r="D33" s="68">
        <f>SUBTOTAL(9,D32:D32)</f>
        <v>4153.14</v>
      </c>
      <c r="E33" s="69"/>
      <c r="F33" s="90"/>
      <c r="G33" s="13"/>
      <c r="H33" s="13">
        <f>SUBTOTAL(9,H32:H32)</f>
        <v>0</v>
      </c>
      <c r="I33" s="46">
        <f>SUBTOTAL(9,I32:I32)</f>
        <v>4153.14</v>
      </c>
      <c r="J33" s="119" t="s">
        <v>957</v>
      </c>
      <c r="K33" s="69"/>
    </row>
    <row r="34" spans="1:11" ht="12.75" outlineLevel="2">
      <c r="A34" s="13">
        <v>1</v>
      </c>
      <c r="B34" s="117" t="s">
        <v>1260</v>
      </c>
      <c r="C34" s="69" t="s">
        <v>1215</v>
      </c>
      <c r="D34" s="68">
        <v>8620.16</v>
      </c>
      <c r="E34" s="69" t="s">
        <v>1261</v>
      </c>
      <c r="F34" s="90" t="s">
        <v>1228</v>
      </c>
      <c r="G34" s="13" t="s">
        <v>61</v>
      </c>
      <c r="H34" s="13">
        <v>0</v>
      </c>
      <c r="I34" s="46">
        <f>D34-H34</f>
        <v>8620.16</v>
      </c>
      <c r="J34" s="69" t="s">
        <v>62</v>
      </c>
      <c r="K34" s="69" t="s">
        <v>0</v>
      </c>
    </row>
    <row r="35" spans="1:11" ht="12.75" outlineLevel="1">
      <c r="A35" s="13"/>
      <c r="B35" s="117"/>
      <c r="C35" s="69"/>
      <c r="D35" s="68">
        <f>SUBTOTAL(9,D34:D34)</f>
        <v>8620.16</v>
      </c>
      <c r="E35" s="69"/>
      <c r="F35" s="90"/>
      <c r="G35" s="13"/>
      <c r="H35" s="13">
        <f>SUBTOTAL(9,H34:H34)</f>
        <v>0</v>
      </c>
      <c r="I35" s="46">
        <f>SUBTOTAL(9,I34:I34)</f>
        <v>8620.16</v>
      </c>
      <c r="J35" s="119" t="s">
        <v>63</v>
      </c>
      <c r="K35" s="69"/>
    </row>
    <row r="36" spans="1:11" ht="12.75" outlineLevel="2">
      <c r="A36" s="13">
        <v>1</v>
      </c>
      <c r="B36" s="117" t="s">
        <v>1262</v>
      </c>
      <c r="C36" s="69" t="s">
        <v>1215</v>
      </c>
      <c r="D36" s="68">
        <v>5386.08</v>
      </c>
      <c r="E36" s="69" t="s">
        <v>1263</v>
      </c>
      <c r="F36" s="90" t="s">
        <v>1220</v>
      </c>
      <c r="G36" s="13" t="s">
        <v>61</v>
      </c>
      <c r="H36" s="13">
        <v>0</v>
      </c>
      <c r="I36" s="46">
        <f aca="true" t="shared" si="2" ref="I36:I41">D36-H36</f>
        <v>5386.08</v>
      </c>
      <c r="J36" s="69" t="s">
        <v>45</v>
      </c>
      <c r="K36" s="69" t="s">
        <v>1</v>
      </c>
    </row>
    <row r="37" spans="1:11" ht="12.75" outlineLevel="2">
      <c r="A37" s="13">
        <v>2</v>
      </c>
      <c r="B37" s="117" t="s">
        <v>1264</v>
      </c>
      <c r="C37" s="69" t="s">
        <v>1215</v>
      </c>
      <c r="D37" s="68">
        <v>577.54</v>
      </c>
      <c r="E37" s="69" t="s">
        <v>1265</v>
      </c>
      <c r="F37" s="90" t="s">
        <v>1220</v>
      </c>
      <c r="G37" s="13" t="s">
        <v>61</v>
      </c>
      <c r="H37" s="13">
        <v>0</v>
      </c>
      <c r="I37" s="46">
        <f t="shared" si="2"/>
        <v>577.54</v>
      </c>
      <c r="J37" s="69" t="s">
        <v>45</v>
      </c>
      <c r="K37" s="69" t="s">
        <v>1</v>
      </c>
    </row>
    <row r="38" spans="1:11" ht="12.75" outlineLevel="2">
      <c r="A38" s="13">
        <v>3</v>
      </c>
      <c r="B38" s="117" t="s">
        <v>1266</v>
      </c>
      <c r="C38" s="69" t="s">
        <v>1215</v>
      </c>
      <c r="D38" s="68">
        <v>15965.88</v>
      </c>
      <c r="E38" s="69" t="s">
        <v>1267</v>
      </c>
      <c r="F38" s="90" t="s">
        <v>1220</v>
      </c>
      <c r="G38" s="13" t="s">
        <v>61</v>
      </c>
      <c r="H38" s="13">
        <v>147.48</v>
      </c>
      <c r="I38" s="46">
        <f t="shared" si="2"/>
        <v>15818.4</v>
      </c>
      <c r="J38" s="69" t="s">
        <v>45</v>
      </c>
      <c r="K38" s="69" t="s">
        <v>1</v>
      </c>
    </row>
    <row r="39" spans="1:11" ht="12.75" outlineLevel="2">
      <c r="A39" s="13">
        <v>4</v>
      </c>
      <c r="B39" s="117" t="s">
        <v>1268</v>
      </c>
      <c r="C39" s="69" t="s">
        <v>1215</v>
      </c>
      <c r="D39" s="68">
        <v>577.54</v>
      </c>
      <c r="E39" s="69" t="s">
        <v>1269</v>
      </c>
      <c r="F39" s="90" t="s">
        <v>1220</v>
      </c>
      <c r="G39" s="13" t="s">
        <v>61</v>
      </c>
      <c r="H39" s="13">
        <v>0</v>
      </c>
      <c r="I39" s="46">
        <f t="shared" si="2"/>
        <v>577.54</v>
      </c>
      <c r="J39" s="69" t="s">
        <v>45</v>
      </c>
      <c r="K39" s="69" t="s">
        <v>1</v>
      </c>
    </row>
    <row r="40" spans="1:11" ht="12.75" outlineLevel="2">
      <c r="A40" s="13">
        <v>5</v>
      </c>
      <c r="B40" s="117" t="s">
        <v>1270</v>
      </c>
      <c r="C40" s="69" t="s">
        <v>1215</v>
      </c>
      <c r="D40" s="68">
        <v>473.76</v>
      </c>
      <c r="E40" s="69" t="s">
        <v>1271</v>
      </c>
      <c r="F40" s="90" t="s">
        <v>1220</v>
      </c>
      <c r="G40" s="13" t="s">
        <v>61</v>
      </c>
      <c r="H40" s="13">
        <v>0</v>
      </c>
      <c r="I40" s="46">
        <f t="shared" si="2"/>
        <v>473.76</v>
      </c>
      <c r="J40" s="69" t="s">
        <v>45</v>
      </c>
      <c r="K40" s="69" t="s">
        <v>1</v>
      </c>
    </row>
    <row r="41" spans="1:11" ht="12.75" outlineLevel="2">
      <c r="A41" s="13">
        <v>6</v>
      </c>
      <c r="B41" s="117" t="s">
        <v>1272</v>
      </c>
      <c r="C41" s="69" t="s">
        <v>1215</v>
      </c>
      <c r="D41" s="68">
        <v>870.71</v>
      </c>
      <c r="E41" s="69" t="s">
        <v>1273</v>
      </c>
      <c r="F41" s="90" t="s">
        <v>1220</v>
      </c>
      <c r="G41" s="13" t="s">
        <v>61</v>
      </c>
      <c r="H41" s="13">
        <v>0</v>
      </c>
      <c r="I41" s="46">
        <f t="shared" si="2"/>
        <v>870.71</v>
      </c>
      <c r="J41" s="69" t="s">
        <v>45</v>
      </c>
      <c r="K41" s="69" t="s">
        <v>1</v>
      </c>
    </row>
    <row r="42" spans="1:11" ht="12.75" outlineLevel="1">
      <c r="A42" s="13"/>
      <c r="B42" s="117"/>
      <c r="C42" s="69"/>
      <c r="D42" s="68">
        <f>SUBTOTAL(9,D36:D41)</f>
        <v>23851.51</v>
      </c>
      <c r="E42" s="69"/>
      <c r="F42" s="90"/>
      <c r="G42" s="13"/>
      <c r="H42" s="13">
        <f>SUBTOTAL(9,H36:H41)</f>
        <v>147.48</v>
      </c>
      <c r="I42" s="46">
        <f>SUBTOTAL(9,I36:I41)</f>
        <v>23704.03</v>
      </c>
      <c r="J42" s="119" t="s">
        <v>46</v>
      </c>
      <c r="K42" s="69"/>
    </row>
    <row r="43" spans="1:11" ht="12.75" outlineLevel="2">
      <c r="A43" s="13">
        <v>1</v>
      </c>
      <c r="B43" s="117" t="s">
        <v>1274</v>
      </c>
      <c r="C43" s="69" t="s">
        <v>1275</v>
      </c>
      <c r="D43" s="68">
        <v>4928.76</v>
      </c>
      <c r="E43" s="69" t="s">
        <v>1276</v>
      </c>
      <c r="F43" s="90" t="s">
        <v>1277</v>
      </c>
      <c r="G43" s="13" t="s">
        <v>163</v>
      </c>
      <c r="H43" s="13">
        <v>0</v>
      </c>
      <c r="I43" s="46">
        <f aca="true" t="shared" si="3" ref="I43:I48">D43-H43</f>
        <v>4928.76</v>
      </c>
      <c r="J43" s="69" t="s">
        <v>47</v>
      </c>
      <c r="K43" s="69" t="s">
        <v>5</v>
      </c>
    </row>
    <row r="44" spans="1:11" ht="12.75" outlineLevel="2">
      <c r="A44" s="13">
        <v>2</v>
      </c>
      <c r="B44" s="117" t="s">
        <v>1278</v>
      </c>
      <c r="C44" s="69" t="s">
        <v>1275</v>
      </c>
      <c r="D44" s="68">
        <v>1480.51</v>
      </c>
      <c r="E44" s="69" t="s">
        <v>1279</v>
      </c>
      <c r="F44" s="90" t="s">
        <v>1275</v>
      </c>
      <c r="G44" s="13" t="s">
        <v>61</v>
      </c>
      <c r="H44" s="13">
        <v>0</v>
      </c>
      <c r="I44" s="46">
        <f t="shared" si="3"/>
        <v>1480.51</v>
      </c>
      <c r="J44" s="69" t="s">
        <v>47</v>
      </c>
      <c r="K44" s="69" t="s">
        <v>5</v>
      </c>
    </row>
    <row r="45" spans="1:11" ht="12.75" outlineLevel="2">
      <c r="A45" s="13">
        <v>3</v>
      </c>
      <c r="B45" s="117" t="s">
        <v>1280</v>
      </c>
      <c r="C45" s="69" t="s">
        <v>1277</v>
      </c>
      <c r="D45" s="68">
        <v>3196.3</v>
      </c>
      <c r="E45" s="69" t="s">
        <v>1281</v>
      </c>
      <c r="F45" s="90" t="s">
        <v>1282</v>
      </c>
      <c r="G45" s="13" t="s">
        <v>61</v>
      </c>
      <c r="H45" s="13">
        <v>0</v>
      </c>
      <c r="I45" s="46">
        <f t="shared" si="3"/>
        <v>3196.3</v>
      </c>
      <c r="J45" s="69" t="s">
        <v>47</v>
      </c>
      <c r="K45" s="69" t="s">
        <v>5</v>
      </c>
    </row>
    <row r="46" spans="1:11" ht="12.75" outlineLevel="2">
      <c r="A46" s="13">
        <v>4</v>
      </c>
      <c r="B46" s="117" t="s">
        <v>1283</v>
      </c>
      <c r="C46" s="69" t="s">
        <v>1284</v>
      </c>
      <c r="D46" s="68">
        <v>3522.28</v>
      </c>
      <c r="E46" s="69" t="s">
        <v>1285</v>
      </c>
      <c r="F46" s="90" t="s">
        <v>1284</v>
      </c>
      <c r="G46" s="13" t="s">
        <v>61</v>
      </c>
      <c r="H46" s="13">
        <v>0</v>
      </c>
      <c r="I46" s="46">
        <f t="shared" si="3"/>
        <v>3522.28</v>
      </c>
      <c r="J46" s="69" t="s">
        <v>47</v>
      </c>
      <c r="K46" s="69" t="s">
        <v>5</v>
      </c>
    </row>
    <row r="47" spans="1:11" ht="12.75" outlineLevel="2">
      <c r="A47" s="13">
        <v>5</v>
      </c>
      <c r="B47" s="117" t="s">
        <v>1286</v>
      </c>
      <c r="C47" s="69" t="s">
        <v>1215</v>
      </c>
      <c r="D47" s="68">
        <v>263.5</v>
      </c>
      <c r="E47" s="69" t="s">
        <v>1287</v>
      </c>
      <c r="F47" s="90" t="s">
        <v>1288</v>
      </c>
      <c r="G47" s="13" t="s">
        <v>61</v>
      </c>
      <c r="H47" s="13">
        <v>0</v>
      </c>
      <c r="I47" s="46">
        <f t="shared" si="3"/>
        <v>263.5</v>
      </c>
      <c r="J47" s="69" t="s">
        <v>47</v>
      </c>
      <c r="K47" s="69" t="s">
        <v>5</v>
      </c>
    </row>
    <row r="48" spans="1:11" ht="12.75" outlineLevel="2">
      <c r="A48" s="13">
        <v>6</v>
      </c>
      <c r="B48" s="117" t="s">
        <v>1289</v>
      </c>
      <c r="C48" s="69" t="s">
        <v>1215</v>
      </c>
      <c r="D48" s="68">
        <v>2049.52</v>
      </c>
      <c r="E48" s="69" t="s">
        <v>1290</v>
      </c>
      <c r="F48" s="90" t="s">
        <v>1288</v>
      </c>
      <c r="G48" s="13" t="s">
        <v>61</v>
      </c>
      <c r="H48" s="13">
        <v>0</v>
      </c>
      <c r="I48" s="46">
        <f t="shared" si="3"/>
        <v>2049.52</v>
      </c>
      <c r="J48" s="69" t="s">
        <v>47</v>
      </c>
      <c r="K48" s="69" t="s">
        <v>5</v>
      </c>
    </row>
    <row r="49" spans="1:11" ht="12.75" outlineLevel="1">
      <c r="A49" s="13"/>
      <c r="B49" s="117"/>
      <c r="C49" s="69"/>
      <c r="D49" s="68">
        <f>SUBTOTAL(9,D43:D48)</f>
        <v>15440.87</v>
      </c>
      <c r="E49" s="69"/>
      <c r="F49" s="90"/>
      <c r="G49" s="13"/>
      <c r="H49" s="13">
        <f>SUBTOTAL(9,H43:H48)</f>
        <v>0</v>
      </c>
      <c r="I49" s="46">
        <f>SUBTOTAL(9,I43:I48)</f>
        <v>15440.87</v>
      </c>
      <c r="J49" s="119" t="s">
        <v>48</v>
      </c>
      <c r="K49" s="69"/>
    </row>
    <row r="50" spans="1:11" ht="12.75" outlineLevel="2">
      <c r="A50" s="13">
        <v>1</v>
      </c>
      <c r="B50" s="117" t="s">
        <v>1291</v>
      </c>
      <c r="C50" s="69" t="s">
        <v>1215</v>
      </c>
      <c r="D50" s="68">
        <v>6281.2</v>
      </c>
      <c r="E50" s="69" t="s">
        <v>1292</v>
      </c>
      <c r="F50" s="90" t="s">
        <v>1217</v>
      </c>
      <c r="G50" s="13" t="s">
        <v>61</v>
      </c>
      <c r="H50" s="13">
        <v>0</v>
      </c>
      <c r="I50" s="46">
        <f>D50-H50</f>
        <v>6281.2</v>
      </c>
      <c r="J50" s="69" t="s">
        <v>157</v>
      </c>
      <c r="K50" s="69" t="s">
        <v>158</v>
      </c>
    </row>
    <row r="51" spans="1:11" ht="12.75" outlineLevel="1">
      <c r="A51" s="13"/>
      <c r="B51" s="117"/>
      <c r="C51" s="69"/>
      <c r="D51" s="68">
        <f>SUBTOTAL(9,D50:D50)</f>
        <v>6281.2</v>
      </c>
      <c r="E51" s="69"/>
      <c r="F51" s="90"/>
      <c r="G51" s="13"/>
      <c r="H51" s="13">
        <f>SUBTOTAL(9,H50:H50)</f>
        <v>0</v>
      </c>
      <c r="I51" s="46">
        <f>SUBTOTAL(9,I50:I50)</f>
        <v>6281.2</v>
      </c>
      <c r="J51" s="119" t="s">
        <v>159</v>
      </c>
      <c r="K51" s="69"/>
    </row>
    <row r="52" spans="1:11" ht="12.75" outlineLevel="2">
      <c r="A52" s="13">
        <v>1</v>
      </c>
      <c r="B52" s="117" t="s">
        <v>1293</v>
      </c>
      <c r="C52" s="69" t="s">
        <v>1215</v>
      </c>
      <c r="D52" s="68">
        <v>2693.04</v>
      </c>
      <c r="E52" s="69" t="s">
        <v>1294</v>
      </c>
      <c r="F52" s="90" t="s">
        <v>1217</v>
      </c>
      <c r="G52" s="13" t="s">
        <v>61</v>
      </c>
      <c r="H52" s="13">
        <v>0</v>
      </c>
      <c r="I52" s="46">
        <f>D52-H52</f>
        <v>2693.04</v>
      </c>
      <c r="J52" s="69" t="s">
        <v>49</v>
      </c>
      <c r="K52" s="69" t="s">
        <v>6</v>
      </c>
    </row>
    <row r="53" spans="1:11" ht="12.75" outlineLevel="1">
      <c r="A53" s="13"/>
      <c r="B53" s="117"/>
      <c r="C53" s="69"/>
      <c r="D53" s="68">
        <f>SUBTOTAL(9,D52:D52)</f>
        <v>2693.04</v>
      </c>
      <c r="E53" s="69"/>
      <c r="F53" s="90"/>
      <c r="G53" s="13"/>
      <c r="H53" s="13">
        <f>SUBTOTAL(9,H52:H52)</f>
        <v>0</v>
      </c>
      <c r="I53" s="46">
        <f>SUBTOTAL(9,I52:I52)</f>
        <v>2693.04</v>
      </c>
      <c r="J53" s="119" t="s">
        <v>50</v>
      </c>
      <c r="K53" s="69"/>
    </row>
    <row r="54" spans="1:11" ht="12.75" outlineLevel="2">
      <c r="A54" s="13">
        <v>1</v>
      </c>
      <c r="B54" s="117" t="s">
        <v>1295</v>
      </c>
      <c r="C54" s="69" t="s">
        <v>1215</v>
      </c>
      <c r="D54" s="68">
        <v>1852.76</v>
      </c>
      <c r="E54" s="69" t="s">
        <v>1296</v>
      </c>
      <c r="F54" s="90" t="s">
        <v>1288</v>
      </c>
      <c r="G54" s="13" t="s">
        <v>61</v>
      </c>
      <c r="H54" s="13">
        <v>0</v>
      </c>
      <c r="I54" s="46">
        <f>D54-H54</f>
        <v>1852.76</v>
      </c>
      <c r="J54" s="69" t="s">
        <v>174</v>
      </c>
      <c r="K54" s="69" t="s">
        <v>15</v>
      </c>
    </row>
    <row r="55" spans="1:11" ht="12.75" outlineLevel="1">
      <c r="A55" s="13"/>
      <c r="B55" s="117"/>
      <c r="C55" s="69"/>
      <c r="D55" s="68">
        <f>SUBTOTAL(9,D54:D54)</f>
        <v>1852.76</v>
      </c>
      <c r="E55" s="69"/>
      <c r="F55" s="90"/>
      <c r="G55" s="13"/>
      <c r="H55" s="13">
        <f>SUBTOTAL(9,H54:H54)</f>
        <v>0</v>
      </c>
      <c r="I55" s="46">
        <f>SUBTOTAL(9,I54:I54)</f>
        <v>1852.76</v>
      </c>
      <c r="J55" s="119" t="s">
        <v>175</v>
      </c>
      <c r="K55" s="69"/>
    </row>
    <row r="56" spans="1:11" ht="12.75" outlineLevel="2">
      <c r="A56" s="13">
        <v>1</v>
      </c>
      <c r="B56" s="117" t="s">
        <v>1297</v>
      </c>
      <c r="C56" s="69" t="s">
        <v>1298</v>
      </c>
      <c r="D56" s="68">
        <v>23395.01</v>
      </c>
      <c r="E56" s="69" t="s">
        <v>1299</v>
      </c>
      <c r="F56" s="90" t="s">
        <v>1300</v>
      </c>
      <c r="G56" s="13" t="s">
        <v>61</v>
      </c>
      <c r="H56" s="13">
        <v>0</v>
      </c>
      <c r="I56" s="46">
        <f>D56-H56</f>
        <v>23395.01</v>
      </c>
      <c r="J56" s="69" t="s">
        <v>51</v>
      </c>
      <c r="K56" s="69" t="s">
        <v>16</v>
      </c>
    </row>
    <row r="57" spans="1:11" ht="12.75" outlineLevel="2">
      <c r="A57" s="13">
        <v>2</v>
      </c>
      <c r="B57" s="117" t="s">
        <v>1301</v>
      </c>
      <c r="C57" s="69" t="s">
        <v>1215</v>
      </c>
      <c r="D57" s="68">
        <v>20335.8</v>
      </c>
      <c r="E57" s="69" t="s">
        <v>1302</v>
      </c>
      <c r="F57" s="90" t="s">
        <v>1220</v>
      </c>
      <c r="G57" s="13" t="s">
        <v>61</v>
      </c>
      <c r="H57" s="13">
        <v>0</v>
      </c>
      <c r="I57" s="46">
        <f>D57-H57</f>
        <v>20335.8</v>
      </c>
      <c r="J57" s="69" t="s">
        <v>51</v>
      </c>
      <c r="K57" s="69" t="s">
        <v>16</v>
      </c>
    </row>
    <row r="58" spans="1:11" ht="12.75" outlineLevel="2">
      <c r="A58" s="13">
        <v>3</v>
      </c>
      <c r="B58" s="117" t="s">
        <v>1303</v>
      </c>
      <c r="C58" s="69" t="s">
        <v>1215</v>
      </c>
      <c r="D58" s="68">
        <v>10635.96</v>
      </c>
      <c r="E58" s="69" t="s">
        <v>1304</v>
      </c>
      <c r="F58" s="90" t="s">
        <v>1228</v>
      </c>
      <c r="G58" s="13" t="s">
        <v>61</v>
      </c>
      <c r="H58" s="13">
        <v>0</v>
      </c>
      <c r="I58" s="46">
        <f>D58-H58</f>
        <v>10635.96</v>
      </c>
      <c r="J58" s="69" t="s">
        <v>51</v>
      </c>
      <c r="K58" s="69" t="s">
        <v>16</v>
      </c>
    </row>
    <row r="59" spans="1:11" ht="12.75" outlineLevel="1">
      <c r="A59" s="13"/>
      <c r="B59" s="117"/>
      <c r="C59" s="69"/>
      <c r="D59" s="68">
        <f>SUBTOTAL(9,D56:D58)</f>
        <v>54366.77</v>
      </c>
      <c r="E59" s="69"/>
      <c r="F59" s="90"/>
      <c r="G59" s="13"/>
      <c r="H59" s="13">
        <f>SUBTOTAL(9,H56:H58)</f>
        <v>0</v>
      </c>
      <c r="I59" s="46">
        <f>SUBTOTAL(9,I56:I58)</f>
        <v>54366.77</v>
      </c>
      <c r="J59" s="119" t="s">
        <v>179</v>
      </c>
      <c r="K59" s="69"/>
    </row>
    <row r="60" spans="1:11" ht="12.75" outlineLevel="2">
      <c r="A60" s="13">
        <v>1</v>
      </c>
      <c r="B60" s="117" t="s">
        <v>1305</v>
      </c>
      <c r="C60" s="69" t="s">
        <v>1215</v>
      </c>
      <c r="D60" s="68">
        <v>2885.4</v>
      </c>
      <c r="E60" s="69" t="s">
        <v>1306</v>
      </c>
      <c r="F60" s="90" t="s">
        <v>1307</v>
      </c>
      <c r="G60" s="13" t="s">
        <v>61</v>
      </c>
      <c r="H60" s="13">
        <v>0</v>
      </c>
      <c r="I60" s="46">
        <f>D60-H60</f>
        <v>2885.4</v>
      </c>
      <c r="J60" s="69" t="s">
        <v>52</v>
      </c>
      <c r="K60" s="69" t="s">
        <v>9</v>
      </c>
    </row>
    <row r="61" spans="1:11" ht="12.75" outlineLevel="2">
      <c r="A61" s="13">
        <v>2</v>
      </c>
      <c r="B61" s="117" t="s">
        <v>1308</v>
      </c>
      <c r="C61" s="69" t="s">
        <v>1215</v>
      </c>
      <c r="D61" s="68">
        <v>346.24</v>
      </c>
      <c r="E61" s="69" t="s">
        <v>1309</v>
      </c>
      <c r="F61" s="90" t="s">
        <v>1307</v>
      </c>
      <c r="G61" s="13" t="s">
        <v>61</v>
      </c>
      <c r="H61" s="13">
        <v>0</v>
      </c>
      <c r="I61" s="46">
        <f>D61-H61</f>
        <v>346.24</v>
      </c>
      <c r="J61" s="69" t="s">
        <v>52</v>
      </c>
      <c r="K61" s="69" t="s">
        <v>9</v>
      </c>
    </row>
    <row r="62" spans="1:11" ht="12.75" outlineLevel="2">
      <c r="A62" s="13">
        <v>3</v>
      </c>
      <c r="B62" s="117" t="s">
        <v>1310</v>
      </c>
      <c r="C62" s="69" t="s">
        <v>1215</v>
      </c>
      <c r="D62" s="68">
        <v>192.36</v>
      </c>
      <c r="E62" s="69" t="s">
        <v>1311</v>
      </c>
      <c r="F62" s="90" t="s">
        <v>1307</v>
      </c>
      <c r="G62" s="13" t="s">
        <v>61</v>
      </c>
      <c r="H62" s="13">
        <v>0</v>
      </c>
      <c r="I62" s="46">
        <f>D62-H62</f>
        <v>192.36</v>
      </c>
      <c r="J62" s="69" t="s">
        <v>52</v>
      </c>
      <c r="K62" s="69" t="s">
        <v>9</v>
      </c>
    </row>
    <row r="63" spans="1:11" ht="12.75" outlineLevel="1">
      <c r="A63" s="13"/>
      <c r="B63" s="117"/>
      <c r="C63" s="69"/>
      <c r="D63" s="68">
        <f>SUBTOTAL(9,D60:D62)</f>
        <v>3424.0000000000005</v>
      </c>
      <c r="E63" s="69"/>
      <c r="F63" s="90"/>
      <c r="G63" s="13"/>
      <c r="H63" s="13">
        <f>SUBTOTAL(9,H60:H62)</f>
        <v>0</v>
      </c>
      <c r="I63" s="46">
        <f>SUBTOTAL(9,I60:I62)</f>
        <v>3424.0000000000005</v>
      </c>
      <c r="J63" s="119" t="s">
        <v>53</v>
      </c>
      <c r="K63" s="69"/>
    </row>
    <row r="64" spans="1:11" ht="12.75" outlineLevel="2">
      <c r="A64" s="13">
        <v>1</v>
      </c>
      <c r="B64" s="117" t="s">
        <v>1312</v>
      </c>
      <c r="C64" s="69" t="s">
        <v>1313</v>
      </c>
      <c r="D64" s="68">
        <v>891.43</v>
      </c>
      <c r="E64" s="69" t="s">
        <v>1314</v>
      </c>
      <c r="F64" s="90" t="s">
        <v>1315</v>
      </c>
      <c r="G64" s="13" t="s">
        <v>61</v>
      </c>
      <c r="H64" s="13">
        <v>0</v>
      </c>
      <c r="I64" s="46">
        <f aca="true" t="shared" si="4" ref="I64:I69">D64-H64</f>
        <v>891.43</v>
      </c>
      <c r="J64" s="69" t="s">
        <v>150</v>
      </c>
      <c r="K64" s="69" t="s">
        <v>12</v>
      </c>
    </row>
    <row r="65" spans="1:11" ht="12.75" outlineLevel="2">
      <c r="A65" s="13">
        <v>2</v>
      </c>
      <c r="B65" s="117" t="s">
        <v>1316</v>
      </c>
      <c r="C65" s="69" t="s">
        <v>1275</v>
      </c>
      <c r="D65" s="68">
        <v>1010.05</v>
      </c>
      <c r="E65" s="69" t="s">
        <v>1317</v>
      </c>
      <c r="F65" s="90" t="s">
        <v>1253</v>
      </c>
      <c r="G65" s="13" t="s">
        <v>61</v>
      </c>
      <c r="H65" s="13">
        <v>0</v>
      </c>
      <c r="I65" s="46">
        <f t="shared" si="4"/>
        <v>1010.05</v>
      </c>
      <c r="J65" s="69" t="s">
        <v>150</v>
      </c>
      <c r="K65" s="69" t="s">
        <v>12</v>
      </c>
    </row>
    <row r="66" spans="1:11" ht="12.75" outlineLevel="2">
      <c r="A66" s="13">
        <v>3</v>
      </c>
      <c r="B66" s="117" t="s">
        <v>1318</v>
      </c>
      <c r="C66" s="69" t="s">
        <v>1215</v>
      </c>
      <c r="D66" s="68">
        <v>1947.51</v>
      </c>
      <c r="E66" s="69" t="s">
        <v>1319</v>
      </c>
      <c r="F66" s="90" t="s">
        <v>1307</v>
      </c>
      <c r="G66" s="13" t="s">
        <v>101</v>
      </c>
      <c r="H66" s="13">
        <v>0</v>
      </c>
      <c r="I66" s="46">
        <f t="shared" si="4"/>
        <v>1947.51</v>
      </c>
      <c r="J66" s="69" t="s">
        <v>150</v>
      </c>
      <c r="K66" s="69" t="s">
        <v>12</v>
      </c>
    </row>
    <row r="67" spans="1:11" ht="12.75" outlineLevel="2">
      <c r="A67" s="13">
        <v>4</v>
      </c>
      <c r="B67" s="69" t="s">
        <v>1320</v>
      </c>
      <c r="C67" s="69" t="s">
        <v>1228</v>
      </c>
      <c r="D67" s="68">
        <v>2757.4</v>
      </c>
      <c r="E67" s="69" t="s">
        <v>1321</v>
      </c>
      <c r="F67" s="90" t="s">
        <v>1307</v>
      </c>
      <c r="G67" s="13" t="s">
        <v>101</v>
      </c>
      <c r="H67" s="13">
        <v>0</v>
      </c>
      <c r="I67" s="46">
        <f t="shared" si="4"/>
        <v>2757.4</v>
      </c>
      <c r="J67" s="69" t="s">
        <v>150</v>
      </c>
      <c r="K67" s="69" t="s">
        <v>12</v>
      </c>
    </row>
    <row r="68" spans="1:11" ht="12.75" outlineLevel="2">
      <c r="A68" s="13">
        <v>6</v>
      </c>
      <c r="B68" s="69" t="s">
        <v>1322</v>
      </c>
      <c r="C68" s="69" t="s">
        <v>1253</v>
      </c>
      <c r="D68" s="68">
        <v>1558.77</v>
      </c>
      <c r="E68" s="85" t="s">
        <v>1323</v>
      </c>
      <c r="F68" s="90" t="s">
        <v>1240</v>
      </c>
      <c r="G68" s="13" t="s">
        <v>101</v>
      </c>
      <c r="H68" s="13">
        <v>0</v>
      </c>
      <c r="I68" s="46">
        <f t="shared" si="4"/>
        <v>1558.77</v>
      </c>
      <c r="J68" s="69" t="s">
        <v>150</v>
      </c>
      <c r="K68" s="69" t="s">
        <v>12</v>
      </c>
    </row>
    <row r="69" spans="1:11" ht="12.75" outlineLevel="2">
      <c r="A69" s="13">
        <v>6</v>
      </c>
      <c r="B69" s="117" t="s">
        <v>1324</v>
      </c>
      <c r="C69" s="69" t="s">
        <v>1240</v>
      </c>
      <c r="D69" s="68">
        <v>2437.19</v>
      </c>
      <c r="E69" s="85" t="s">
        <v>1325</v>
      </c>
      <c r="F69" s="90" t="s">
        <v>1244</v>
      </c>
      <c r="G69" s="13" t="s">
        <v>61</v>
      </c>
      <c r="H69" s="13"/>
      <c r="I69" s="46">
        <f t="shared" si="4"/>
        <v>2437.19</v>
      </c>
      <c r="J69" s="69" t="s">
        <v>150</v>
      </c>
      <c r="K69" s="69" t="s">
        <v>12</v>
      </c>
    </row>
    <row r="70" spans="1:11" ht="12.75" outlineLevel="1">
      <c r="A70" s="13"/>
      <c r="B70" s="117"/>
      <c r="C70" s="69"/>
      <c r="D70" s="68">
        <f>SUBTOTAL(9,D64:D69)</f>
        <v>10602.35</v>
      </c>
      <c r="E70" s="69"/>
      <c r="F70" s="90"/>
      <c r="G70" s="13"/>
      <c r="H70" s="13">
        <f>SUBTOTAL(9,H64:H69)</f>
        <v>0</v>
      </c>
      <c r="I70" s="46">
        <f>SUBTOTAL(9,I64:I69)</f>
        <v>10602.35</v>
      </c>
      <c r="J70" s="119" t="s">
        <v>178</v>
      </c>
      <c r="K70" s="69"/>
    </row>
    <row r="71" spans="1:11" ht="12.75" outlineLevel="2">
      <c r="A71" s="13">
        <v>1</v>
      </c>
      <c r="B71" s="117" t="s">
        <v>1326</v>
      </c>
      <c r="C71" s="69" t="s">
        <v>1215</v>
      </c>
      <c r="D71" s="68">
        <v>486.14</v>
      </c>
      <c r="E71" s="69" t="s">
        <v>1327</v>
      </c>
      <c r="F71" s="90" t="s">
        <v>1220</v>
      </c>
      <c r="G71" s="13" t="s">
        <v>61</v>
      </c>
      <c r="H71" s="13">
        <v>0</v>
      </c>
      <c r="I71" s="46">
        <f>D71-H71</f>
        <v>486.14</v>
      </c>
      <c r="J71" s="69" t="s">
        <v>54</v>
      </c>
      <c r="K71" s="69" t="s">
        <v>8</v>
      </c>
    </row>
    <row r="72" spans="1:11" ht="12.75" outlineLevel="2">
      <c r="A72" s="13">
        <v>2</v>
      </c>
      <c r="B72" s="117" t="s">
        <v>1328</v>
      </c>
      <c r="C72" s="69" t="s">
        <v>1215</v>
      </c>
      <c r="D72" s="68">
        <v>243.07</v>
      </c>
      <c r="E72" s="69" t="s">
        <v>1329</v>
      </c>
      <c r="F72" s="90" t="s">
        <v>1220</v>
      </c>
      <c r="G72" s="13" t="s">
        <v>61</v>
      </c>
      <c r="H72" s="13">
        <v>0</v>
      </c>
      <c r="I72" s="46">
        <f>D72-H72</f>
        <v>243.07</v>
      </c>
      <c r="J72" s="69" t="s">
        <v>54</v>
      </c>
      <c r="K72" s="69" t="s">
        <v>8</v>
      </c>
    </row>
    <row r="73" spans="1:11" ht="12.75" outlineLevel="1">
      <c r="A73" s="13"/>
      <c r="B73" s="117"/>
      <c r="C73" s="69"/>
      <c r="D73" s="68">
        <f>SUBTOTAL(9,D71:D72)</f>
        <v>729.21</v>
      </c>
      <c r="E73" s="69"/>
      <c r="F73" s="90"/>
      <c r="G73" s="13"/>
      <c r="H73" s="13">
        <f>SUBTOTAL(9,H71:H72)</f>
        <v>0</v>
      </c>
      <c r="I73" s="46">
        <f>SUBTOTAL(9,I71:I72)</f>
        <v>729.21</v>
      </c>
      <c r="J73" s="119" t="s">
        <v>55</v>
      </c>
      <c r="K73" s="69"/>
    </row>
    <row r="74" spans="1:11" ht="12.75" outlineLevel="2">
      <c r="A74" s="13">
        <v>1</v>
      </c>
      <c r="B74" s="117" t="s">
        <v>1330</v>
      </c>
      <c r="C74" s="69" t="s">
        <v>1215</v>
      </c>
      <c r="D74" s="68">
        <v>19236.03</v>
      </c>
      <c r="E74" s="69" t="s">
        <v>1331</v>
      </c>
      <c r="F74" s="90" t="s">
        <v>1215</v>
      </c>
      <c r="G74" s="13" t="s">
        <v>61</v>
      </c>
      <c r="H74" s="13">
        <v>0</v>
      </c>
      <c r="I74" s="46">
        <f aca="true" t="shared" si="5" ref="I74:I82">D74-H74</f>
        <v>19236.03</v>
      </c>
      <c r="J74" s="69" t="s">
        <v>56</v>
      </c>
      <c r="K74" s="69" t="s">
        <v>4</v>
      </c>
    </row>
    <row r="75" spans="1:11" ht="12.75" outlineLevel="2">
      <c r="A75" s="13">
        <v>2</v>
      </c>
      <c r="B75" s="117" t="s">
        <v>1332</v>
      </c>
      <c r="C75" s="69" t="s">
        <v>1215</v>
      </c>
      <c r="D75" s="68">
        <v>34655.32</v>
      </c>
      <c r="E75" s="69" t="s">
        <v>1333</v>
      </c>
      <c r="F75" s="90" t="s">
        <v>1215</v>
      </c>
      <c r="G75" s="13" t="s">
        <v>61</v>
      </c>
      <c r="H75" s="13">
        <v>0</v>
      </c>
      <c r="I75" s="46">
        <f t="shared" si="5"/>
        <v>34655.32</v>
      </c>
      <c r="J75" s="69" t="s">
        <v>56</v>
      </c>
      <c r="K75" s="69" t="s">
        <v>4</v>
      </c>
    </row>
    <row r="76" spans="1:11" ht="12.75" outlineLevel="2">
      <c r="A76" s="13">
        <v>3</v>
      </c>
      <c r="B76" s="117" t="s">
        <v>1334</v>
      </c>
      <c r="C76" s="69" t="s">
        <v>1215</v>
      </c>
      <c r="D76" s="68">
        <v>263.89</v>
      </c>
      <c r="E76" s="69" t="s">
        <v>1335</v>
      </c>
      <c r="F76" s="90" t="s">
        <v>1215</v>
      </c>
      <c r="G76" s="13" t="s">
        <v>61</v>
      </c>
      <c r="H76" s="13">
        <v>0</v>
      </c>
      <c r="I76" s="46">
        <f t="shared" si="5"/>
        <v>263.89</v>
      </c>
      <c r="J76" s="69" t="s">
        <v>56</v>
      </c>
      <c r="K76" s="69" t="s">
        <v>4</v>
      </c>
    </row>
    <row r="77" spans="1:11" ht="12.75" outlineLevel="2">
      <c r="A77" s="13">
        <v>4</v>
      </c>
      <c r="B77" s="117" t="s">
        <v>1336</v>
      </c>
      <c r="C77" s="69" t="s">
        <v>1215</v>
      </c>
      <c r="D77" s="68">
        <v>25125.04</v>
      </c>
      <c r="E77" s="69" t="s">
        <v>1337</v>
      </c>
      <c r="F77" s="90" t="s">
        <v>1215</v>
      </c>
      <c r="G77" s="13" t="s">
        <v>61</v>
      </c>
      <c r="H77" s="13">
        <v>0</v>
      </c>
      <c r="I77" s="46">
        <f t="shared" si="5"/>
        <v>25125.04</v>
      </c>
      <c r="J77" s="69" t="s">
        <v>56</v>
      </c>
      <c r="K77" s="69" t="s">
        <v>4</v>
      </c>
    </row>
    <row r="78" spans="1:11" ht="12.75" outlineLevel="2">
      <c r="A78" s="13">
        <v>5</v>
      </c>
      <c r="B78" s="117" t="s">
        <v>1338</v>
      </c>
      <c r="C78" s="69" t="s">
        <v>1215</v>
      </c>
      <c r="D78" s="68">
        <v>2961.02</v>
      </c>
      <c r="E78" s="69" t="s">
        <v>1339</v>
      </c>
      <c r="F78" s="90" t="s">
        <v>1215</v>
      </c>
      <c r="G78" s="13" t="s">
        <v>61</v>
      </c>
      <c r="H78" s="13">
        <v>0</v>
      </c>
      <c r="I78" s="46">
        <f t="shared" si="5"/>
        <v>2961.02</v>
      </c>
      <c r="J78" s="69" t="s">
        <v>56</v>
      </c>
      <c r="K78" s="69" t="s">
        <v>4</v>
      </c>
    </row>
    <row r="79" spans="1:11" ht="12.75" outlineLevel="2">
      <c r="A79" s="13">
        <v>6</v>
      </c>
      <c r="B79" s="117" t="s">
        <v>1340</v>
      </c>
      <c r="C79" s="69" t="s">
        <v>1215</v>
      </c>
      <c r="D79" s="68">
        <v>5320.38</v>
      </c>
      <c r="E79" s="69" t="s">
        <v>1341</v>
      </c>
      <c r="F79" s="90" t="s">
        <v>1215</v>
      </c>
      <c r="G79" s="13" t="s">
        <v>61</v>
      </c>
      <c r="H79" s="13">
        <v>0</v>
      </c>
      <c r="I79" s="46">
        <f t="shared" si="5"/>
        <v>5320.38</v>
      </c>
      <c r="J79" s="69" t="s">
        <v>56</v>
      </c>
      <c r="K79" s="69" t="s">
        <v>4</v>
      </c>
    </row>
    <row r="80" spans="1:11" ht="12.75" outlineLevel="2">
      <c r="A80" s="13">
        <v>7</v>
      </c>
      <c r="B80" s="117" t="s">
        <v>1342</v>
      </c>
      <c r="C80" s="69" t="s">
        <v>1215</v>
      </c>
      <c r="D80" s="68">
        <v>4693.95</v>
      </c>
      <c r="E80" s="69" t="s">
        <v>1343</v>
      </c>
      <c r="F80" s="90" t="s">
        <v>1215</v>
      </c>
      <c r="G80" s="13" t="s">
        <v>61</v>
      </c>
      <c r="H80" s="13">
        <v>0</v>
      </c>
      <c r="I80" s="46">
        <f t="shared" si="5"/>
        <v>4693.95</v>
      </c>
      <c r="J80" s="69" t="s">
        <v>56</v>
      </c>
      <c r="K80" s="69" t="s">
        <v>4</v>
      </c>
    </row>
    <row r="81" spans="1:11" ht="12.75" outlineLevel="2">
      <c r="A81" s="13">
        <v>8</v>
      </c>
      <c r="B81" s="117" t="s">
        <v>1344</v>
      </c>
      <c r="C81" s="69" t="s">
        <v>1215</v>
      </c>
      <c r="D81" s="68">
        <v>8998</v>
      </c>
      <c r="E81" s="69" t="s">
        <v>1345</v>
      </c>
      <c r="F81" s="90" t="s">
        <v>1215</v>
      </c>
      <c r="G81" s="13" t="s">
        <v>61</v>
      </c>
      <c r="H81" s="13">
        <v>0</v>
      </c>
      <c r="I81" s="46">
        <f t="shared" si="5"/>
        <v>8998</v>
      </c>
      <c r="J81" s="69" t="s">
        <v>56</v>
      </c>
      <c r="K81" s="69" t="s">
        <v>4</v>
      </c>
    </row>
    <row r="82" spans="1:11" ht="12.75" outlineLevel="2">
      <c r="A82" s="13">
        <v>9</v>
      </c>
      <c r="B82" s="117" t="s">
        <v>1346</v>
      </c>
      <c r="C82" s="69" t="s">
        <v>1215</v>
      </c>
      <c r="D82" s="68">
        <v>1215.53</v>
      </c>
      <c r="E82" s="69" t="s">
        <v>1347</v>
      </c>
      <c r="F82" s="90" t="s">
        <v>1217</v>
      </c>
      <c r="G82" s="13" t="s">
        <v>61</v>
      </c>
      <c r="H82" s="13">
        <v>0</v>
      </c>
      <c r="I82" s="46">
        <f t="shared" si="5"/>
        <v>1215.53</v>
      </c>
      <c r="J82" s="69" t="s">
        <v>56</v>
      </c>
      <c r="K82" s="69" t="s">
        <v>4</v>
      </c>
    </row>
    <row r="83" spans="1:11" ht="12.75" outlineLevel="1">
      <c r="A83" s="13"/>
      <c r="B83" s="117"/>
      <c r="C83" s="69"/>
      <c r="D83" s="68">
        <f>SUBTOTAL(9,D74:D82)</f>
        <v>102469.16</v>
      </c>
      <c r="E83" s="69"/>
      <c r="F83" s="90"/>
      <c r="G83" s="13"/>
      <c r="H83" s="13">
        <f>SUBTOTAL(9,H74:H82)</f>
        <v>0</v>
      </c>
      <c r="I83" s="46">
        <f>SUBTOTAL(9,I74:I82)</f>
        <v>102469.16</v>
      </c>
      <c r="J83" s="119" t="s">
        <v>57</v>
      </c>
      <c r="K83" s="69"/>
    </row>
    <row r="84" spans="1:11" ht="12.75" outlineLevel="2">
      <c r="A84" s="13">
        <v>1</v>
      </c>
      <c r="B84" s="117" t="s">
        <v>1348</v>
      </c>
      <c r="C84" s="69" t="s">
        <v>1215</v>
      </c>
      <c r="D84" s="68">
        <v>691.3</v>
      </c>
      <c r="E84" s="69" t="s">
        <v>1349</v>
      </c>
      <c r="F84" s="90" t="s">
        <v>1220</v>
      </c>
      <c r="G84" s="13" t="s">
        <v>61</v>
      </c>
      <c r="H84" s="13">
        <v>0</v>
      </c>
      <c r="I84" s="46">
        <f>D84-H84</f>
        <v>691.3</v>
      </c>
      <c r="J84" s="69" t="s">
        <v>64</v>
      </c>
      <c r="K84" s="69" t="s">
        <v>3</v>
      </c>
    </row>
    <row r="85" spans="1:11" ht="12.75" outlineLevel="1">
      <c r="A85" s="13"/>
      <c r="B85" s="117"/>
      <c r="C85" s="69"/>
      <c r="D85" s="68">
        <f>SUBTOTAL(9,D84:D84)</f>
        <v>691.3</v>
      </c>
      <c r="E85" s="69"/>
      <c r="F85" s="90"/>
      <c r="G85" s="13"/>
      <c r="H85" s="13">
        <f>SUBTOTAL(9,H84:H84)</f>
        <v>0</v>
      </c>
      <c r="I85" s="46">
        <f>SUBTOTAL(9,I84:I84)</f>
        <v>691.3</v>
      </c>
      <c r="J85" s="119" t="s">
        <v>65</v>
      </c>
      <c r="K85" s="69"/>
    </row>
    <row r="86" spans="1:11" ht="12.75" outlineLevel="2">
      <c r="A86" s="13">
        <v>1</v>
      </c>
      <c r="B86" s="117" t="s">
        <v>1350</v>
      </c>
      <c r="C86" s="69" t="s">
        <v>1215</v>
      </c>
      <c r="D86" s="68">
        <v>18150.3</v>
      </c>
      <c r="E86" s="69" t="s">
        <v>1351</v>
      </c>
      <c r="F86" s="90" t="s">
        <v>1228</v>
      </c>
      <c r="G86" s="13" t="s">
        <v>61</v>
      </c>
      <c r="H86" s="13">
        <v>0</v>
      </c>
      <c r="I86" s="46">
        <f>D86-H86</f>
        <v>18150.3</v>
      </c>
      <c r="J86" s="69" t="s">
        <v>58</v>
      </c>
      <c r="K86" s="69" t="s">
        <v>7</v>
      </c>
    </row>
    <row r="87" spans="1:11" ht="12.75" outlineLevel="2">
      <c r="A87" s="13">
        <v>2</v>
      </c>
      <c r="B87" s="117" t="s">
        <v>1352</v>
      </c>
      <c r="C87" s="69" t="s">
        <v>1215</v>
      </c>
      <c r="D87" s="68">
        <v>13108.55</v>
      </c>
      <c r="E87" s="69" t="s">
        <v>1353</v>
      </c>
      <c r="F87" s="90" t="s">
        <v>1288</v>
      </c>
      <c r="G87" s="13" t="s">
        <v>61</v>
      </c>
      <c r="H87" s="13">
        <v>0</v>
      </c>
      <c r="I87" s="46">
        <f>D87-H87</f>
        <v>13108.55</v>
      </c>
      <c r="J87" s="69" t="s">
        <v>58</v>
      </c>
      <c r="K87" s="69" t="s">
        <v>7</v>
      </c>
    </row>
    <row r="88" spans="1:11" ht="12.75" outlineLevel="2">
      <c r="A88" s="13">
        <v>3</v>
      </c>
      <c r="B88" s="117" t="s">
        <v>1354</v>
      </c>
      <c r="C88" s="69" t="s">
        <v>1355</v>
      </c>
      <c r="D88" s="68">
        <v>18425.49</v>
      </c>
      <c r="E88" s="69" t="s">
        <v>1356</v>
      </c>
      <c r="F88" s="90" t="s">
        <v>1244</v>
      </c>
      <c r="G88" s="13" t="s">
        <v>61</v>
      </c>
      <c r="H88" s="13"/>
      <c r="I88" s="46">
        <f>D88-H88</f>
        <v>18425.49</v>
      </c>
      <c r="J88" s="69" t="s">
        <v>58</v>
      </c>
      <c r="K88" s="69" t="s">
        <v>7</v>
      </c>
    </row>
    <row r="89" spans="1:11" ht="12.75" outlineLevel="1">
      <c r="A89" s="13"/>
      <c r="B89" s="117"/>
      <c r="C89" s="69"/>
      <c r="D89" s="68">
        <f>SUBTOTAL(9,D86:D88)</f>
        <v>49684.34</v>
      </c>
      <c r="E89" s="69"/>
      <c r="F89" s="90"/>
      <c r="G89" s="13"/>
      <c r="H89" s="13">
        <f>SUBTOTAL(9,H86:H88)</f>
        <v>0</v>
      </c>
      <c r="I89" s="46">
        <f>SUBTOTAL(9,I86:I88)</f>
        <v>49684.34</v>
      </c>
      <c r="J89" s="119" t="s">
        <v>59</v>
      </c>
      <c r="K89" s="69"/>
    </row>
    <row r="90" spans="1:11" ht="12.75" outlineLevel="2">
      <c r="A90" s="13">
        <v>1</v>
      </c>
      <c r="B90" s="120" t="s">
        <v>1357</v>
      </c>
      <c r="C90" s="89" t="s">
        <v>1284</v>
      </c>
      <c r="D90" s="121">
        <v>1008.35</v>
      </c>
      <c r="E90" s="89" t="s">
        <v>1358</v>
      </c>
      <c r="F90" s="94" t="s">
        <v>1359</v>
      </c>
      <c r="G90" s="13" t="s">
        <v>61</v>
      </c>
      <c r="H90" s="13">
        <v>0</v>
      </c>
      <c r="I90" s="115">
        <f>D90-H90</f>
        <v>1008.35</v>
      </c>
      <c r="J90" s="89" t="s">
        <v>1360</v>
      </c>
      <c r="K90" s="89" t="s">
        <v>1210</v>
      </c>
    </row>
    <row r="91" spans="1:11" ht="12.75" outlineLevel="1">
      <c r="A91" s="13"/>
      <c r="B91" s="122"/>
      <c r="C91" s="13"/>
      <c r="D91" s="16">
        <f>SUBTOTAL(9,D90:D90)</f>
        <v>1008.35</v>
      </c>
      <c r="E91" s="13"/>
      <c r="F91" s="75"/>
      <c r="G91" s="13"/>
      <c r="H91" s="13">
        <f>SUBTOTAL(9,H90:H90)</f>
        <v>0</v>
      </c>
      <c r="I91" s="46">
        <f>SUBTOTAL(9,I90:I90)</f>
        <v>1008.35</v>
      </c>
      <c r="J91" s="58" t="s">
        <v>1361</v>
      </c>
      <c r="K91" s="13"/>
    </row>
    <row r="92" spans="1:11" ht="12.75">
      <c r="A92" s="13"/>
      <c r="B92" s="122"/>
      <c r="C92" s="13"/>
      <c r="D92" s="16">
        <f>SUBTOTAL(9,D8:D90)</f>
        <v>400147.48</v>
      </c>
      <c r="E92" s="13"/>
      <c r="F92" s="75"/>
      <c r="G92" s="13"/>
      <c r="H92" s="13">
        <f>SUBTOTAL(9,H8:H90)</f>
        <v>147.48</v>
      </c>
      <c r="I92" s="46">
        <f>SUBTOTAL(9,I8:I90)</f>
        <v>400000</v>
      </c>
      <c r="J92" s="58" t="s">
        <v>60</v>
      </c>
      <c r="K92" s="13"/>
    </row>
    <row r="93" spans="1:11" ht="12.75">
      <c r="A93" s="44"/>
      <c r="B93" s="44"/>
      <c r="C93" s="44"/>
      <c r="D93" s="123"/>
      <c r="E93" s="44"/>
      <c r="F93" s="44"/>
      <c r="G93" s="44"/>
      <c r="H93" s="44"/>
      <c r="I93" s="105"/>
      <c r="J93" s="124"/>
      <c r="K93" s="44"/>
    </row>
    <row r="95" spans="2:11" ht="12.75">
      <c r="B95" s="50"/>
      <c r="C95" s="52"/>
      <c r="D95" s="53"/>
      <c r="E95" s="54"/>
      <c r="F95" s="50"/>
      <c r="G95" s="52"/>
      <c r="I95" s="55"/>
      <c r="J95" s="55"/>
      <c r="K95" s="50" t="s">
        <v>187</v>
      </c>
    </row>
    <row r="96" spans="2:11" ht="12.75">
      <c r="B96" s="50"/>
      <c r="C96" s="50"/>
      <c r="D96" s="53"/>
      <c r="E96" s="54"/>
      <c r="F96" s="50"/>
      <c r="G96" s="52"/>
      <c r="I96" s="55"/>
      <c r="J96" s="55"/>
      <c r="K96" s="50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W92"/>
  <sheetViews>
    <sheetView zoomScalePageLayoutView="0" workbookViewId="0" topLeftCell="A79">
      <selection activeCell="G97" sqref="G97"/>
    </sheetView>
  </sheetViews>
  <sheetFormatPr defaultColWidth="9.140625" defaultRowHeight="12.75" outlineLevelRow="2"/>
  <cols>
    <col min="1" max="1" width="5.00390625" style="23" customWidth="1"/>
    <col min="2" max="2" width="11.7109375" style="23" customWidth="1"/>
    <col min="3" max="3" width="10.7109375" style="23" customWidth="1"/>
    <col min="4" max="4" width="11.140625" style="23" customWidth="1"/>
    <col min="5" max="5" width="6.140625" style="23" customWidth="1"/>
    <col min="6" max="7" width="9.140625" style="23" customWidth="1"/>
    <col min="8" max="8" width="7.8515625" style="23" customWidth="1"/>
    <col min="9" max="9" width="12.28125" style="23" customWidth="1"/>
    <col min="10" max="10" width="9.140625" style="23" customWidth="1"/>
    <col min="11" max="11" width="28.8515625" style="23" customWidth="1"/>
    <col min="12" max="12" width="12.57421875" style="23" customWidth="1"/>
    <col min="13" max="15" width="9.140625" style="23" customWidth="1"/>
    <col min="16" max="16" width="11.7109375" style="23" customWidth="1"/>
    <col min="17" max="16384" width="9.140625" style="23" customWidth="1"/>
  </cols>
  <sheetData>
    <row r="2" spans="2:23" ht="12.75">
      <c r="B2" s="48" t="s">
        <v>25</v>
      </c>
      <c r="C2" s="48"/>
      <c r="I2" s="44"/>
      <c r="J2" s="44"/>
      <c r="N2" s="50"/>
      <c r="O2" s="52"/>
      <c r="P2" s="53"/>
      <c r="Q2" s="54"/>
      <c r="R2" s="50"/>
      <c r="S2" s="52"/>
      <c r="T2" s="23" t="s">
        <v>186</v>
      </c>
      <c r="U2" s="55"/>
      <c r="V2" s="55"/>
      <c r="W2" s="50" t="s">
        <v>187</v>
      </c>
    </row>
    <row r="3" spans="2:23" ht="12.75">
      <c r="B3" s="48" t="s">
        <v>375</v>
      </c>
      <c r="C3" s="48"/>
      <c r="I3" s="44"/>
      <c r="J3" s="44"/>
      <c r="N3" s="50"/>
      <c r="O3" s="50"/>
      <c r="P3" s="53"/>
      <c r="Q3" s="54"/>
      <c r="R3" s="50"/>
      <c r="S3" s="52"/>
      <c r="T3" s="23" t="s">
        <v>189</v>
      </c>
      <c r="U3" s="55"/>
      <c r="V3" s="55"/>
      <c r="W3" s="50" t="s">
        <v>190</v>
      </c>
    </row>
    <row r="4" ht="12.75">
      <c r="I4" s="49" t="s">
        <v>26</v>
      </c>
    </row>
    <row r="5" ht="12.75">
      <c r="F5" s="50" t="s">
        <v>100</v>
      </c>
    </row>
    <row r="7" spans="1:11" ht="51">
      <c r="A7" s="25" t="s">
        <v>27</v>
      </c>
      <c r="B7" s="26" t="s">
        <v>28</v>
      </c>
      <c r="C7" s="26" t="s">
        <v>29</v>
      </c>
      <c r="D7" s="27" t="s">
        <v>30</v>
      </c>
      <c r="E7" s="26" t="s">
        <v>31</v>
      </c>
      <c r="F7" s="26" t="s">
        <v>32</v>
      </c>
      <c r="G7" s="28" t="s">
        <v>33</v>
      </c>
      <c r="H7" s="27" t="s">
        <v>34</v>
      </c>
      <c r="I7" s="27" t="s">
        <v>376</v>
      </c>
      <c r="J7" s="26" t="s">
        <v>35</v>
      </c>
      <c r="K7" s="28" t="s">
        <v>36</v>
      </c>
    </row>
    <row r="8" spans="1:11" ht="12.75" outlineLevel="2">
      <c r="A8" s="13">
        <v>1</v>
      </c>
      <c r="B8" s="13" t="s">
        <v>377</v>
      </c>
      <c r="C8" s="13" t="s">
        <v>378</v>
      </c>
      <c r="D8" s="16">
        <v>429.61</v>
      </c>
      <c r="E8" s="13" t="s">
        <v>379</v>
      </c>
      <c r="F8" s="13" t="s">
        <v>380</v>
      </c>
      <c r="G8" s="13" t="s">
        <v>61</v>
      </c>
      <c r="H8" s="13">
        <v>0</v>
      </c>
      <c r="I8" s="46">
        <f>D8-H8</f>
        <v>429.61</v>
      </c>
      <c r="J8" s="13" t="s">
        <v>37</v>
      </c>
      <c r="K8" s="13" t="s">
        <v>17</v>
      </c>
    </row>
    <row r="9" spans="1:11" ht="12.75" outlineLevel="2">
      <c r="A9" s="13">
        <v>2</v>
      </c>
      <c r="B9" s="13" t="s">
        <v>381</v>
      </c>
      <c r="C9" s="13" t="s">
        <v>378</v>
      </c>
      <c r="D9" s="16">
        <v>2271</v>
      </c>
      <c r="E9" s="13" t="s">
        <v>382</v>
      </c>
      <c r="F9" s="13" t="s">
        <v>380</v>
      </c>
      <c r="G9" s="13" t="s">
        <v>61</v>
      </c>
      <c r="H9" s="13">
        <v>0</v>
      </c>
      <c r="I9" s="46">
        <f>D9-H9</f>
        <v>2271</v>
      </c>
      <c r="J9" s="13" t="s">
        <v>37</v>
      </c>
      <c r="K9" s="13" t="s">
        <v>17</v>
      </c>
    </row>
    <row r="10" spans="1:11" ht="12.75" outlineLevel="2">
      <c r="A10" s="13">
        <v>3</v>
      </c>
      <c r="B10" s="13" t="s">
        <v>383</v>
      </c>
      <c r="C10" s="13" t="s">
        <v>378</v>
      </c>
      <c r="D10" s="16">
        <v>15345.37</v>
      </c>
      <c r="E10" s="13" t="s">
        <v>384</v>
      </c>
      <c r="F10" s="13" t="s">
        <v>380</v>
      </c>
      <c r="G10" s="13" t="s">
        <v>61</v>
      </c>
      <c r="H10" s="13">
        <v>109.01</v>
      </c>
      <c r="I10" s="46">
        <f>D10-H10</f>
        <v>15236.36</v>
      </c>
      <c r="J10" s="13" t="s">
        <v>37</v>
      </c>
      <c r="K10" s="13" t="s">
        <v>17</v>
      </c>
    </row>
    <row r="11" spans="1:11" s="43" customFormat="1" ht="12.75" outlineLevel="1">
      <c r="A11" s="24"/>
      <c r="B11" s="24"/>
      <c r="C11" s="24"/>
      <c r="D11" s="41">
        <f>SUBTOTAL(9,D8:D10)</f>
        <v>18045.98</v>
      </c>
      <c r="E11" s="24"/>
      <c r="F11" s="24"/>
      <c r="G11" s="24"/>
      <c r="H11" s="24">
        <f>SUBTOTAL(9,H8:H10)</f>
        <v>109.01</v>
      </c>
      <c r="I11" s="47">
        <f>SUBTOTAL(9,I8:I10)</f>
        <v>17936.97</v>
      </c>
      <c r="J11" s="24"/>
      <c r="K11" s="42" t="s">
        <v>38</v>
      </c>
    </row>
    <row r="12" spans="1:11" ht="12.75" outlineLevel="2">
      <c r="A12" s="13">
        <v>1</v>
      </c>
      <c r="B12" s="13" t="s">
        <v>181</v>
      </c>
      <c r="C12" s="13" t="s">
        <v>180</v>
      </c>
      <c r="D12" s="16">
        <v>1797.8</v>
      </c>
      <c r="E12" s="13" t="s">
        <v>182</v>
      </c>
      <c r="F12" s="13" t="s">
        <v>180</v>
      </c>
      <c r="G12" s="13" t="s">
        <v>163</v>
      </c>
      <c r="H12" s="13">
        <v>0</v>
      </c>
      <c r="I12" s="46">
        <f aca="true" t="shared" si="0" ref="I12:I17">D12-H12</f>
        <v>1797.8</v>
      </c>
      <c r="J12" s="13" t="s">
        <v>39</v>
      </c>
      <c r="K12" s="13" t="s">
        <v>18</v>
      </c>
    </row>
    <row r="13" spans="1:11" ht="12.75" outlineLevel="2">
      <c r="A13" s="13">
        <v>2</v>
      </c>
      <c r="B13" s="13" t="s">
        <v>385</v>
      </c>
      <c r="C13" s="13" t="s">
        <v>386</v>
      </c>
      <c r="D13" s="16">
        <v>3551.8</v>
      </c>
      <c r="E13" s="13" t="s">
        <v>387</v>
      </c>
      <c r="F13" s="13" t="s">
        <v>386</v>
      </c>
      <c r="G13" s="13" t="s">
        <v>61</v>
      </c>
      <c r="H13" s="13">
        <v>0</v>
      </c>
      <c r="I13" s="46">
        <f t="shared" si="0"/>
        <v>3551.8</v>
      </c>
      <c r="J13" s="13" t="s">
        <v>39</v>
      </c>
      <c r="K13" s="13" t="s">
        <v>18</v>
      </c>
    </row>
    <row r="14" spans="1:11" ht="12.75" outlineLevel="2">
      <c r="A14" s="13">
        <v>3</v>
      </c>
      <c r="B14" s="13" t="s">
        <v>388</v>
      </c>
      <c r="C14" s="13" t="s">
        <v>386</v>
      </c>
      <c r="D14" s="16">
        <v>2255.23</v>
      </c>
      <c r="E14" s="13" t="s">
        <v>389</v>
      </c>
      <c r="F14" s="13" t="s">
        <v>386</v>
      </c>
      <c r="G14" s="13" t="s">
        <v>61</v>
      </c>
      <c r="H14" s="13">
        <v>0</v>
      </c>
      <c r="I14" s="46">
        <f t="shared" si="0"/>
        <v>2255.23</v>
      </c>
      <c r="J14" s="13" t="s">
        <v>39</v>
      </c>
      <c r="K14" s="13" t="s">
        <v>18</v>
      </c>
    </row>
    <row r="15" spans="1:11" ht="12.75" outlineLevel="2">
      <c r="A15" s="13">
        <v>4</v>
      </c>
      <c r="B15" s="13" t="s">
        <v>390</v>
      </c>
      <c r="C15" s="13" t="s">
        <v>386</v>
      </c>
      <c r="D15" s="16">
        <v>2156.78</v>
      </c>
      <c r="E15" s="13" t="s">
        <v>391</v>
      </c>
      <c r="F15" s="13" t="s">
        <v>386</v>
      </c>
      <c r="G15" s="13" t="s">
        <v>61</v>
      </c>
      <c r="H15" s="13">
        <v>0</v>
      </c>
      <c r="I15" s="46">
        <f t="shared" si="0"/>
        <v>2156.78</v>
      </c>
      <c r="J15" s="13" t="s">
        <v>39</v>
      </c>
      <c r="K15" s="13" t="s">
        <v>18</v>
      </c>
    </row>
    <row r="16" spans="1:11" ht="12.75" outlineLevel="2">
      <c r="A16" s="13">
        <v>5</v>
      </c>
      <c r="B16" s="13" t="s">
        <v>392</v>
      </c>
      <c r="C16" s="13" t="s">
        <v>393</v>
      </c>
      <c r="D16" s="16">
        <v>1508.85</v>
      </c>
      <c r="E16" s="13" t="s">
        <v>394</v>
      </c>
      <c r="F16" s="13" t="s">
        <v>393</v>
      </c>
      <c r="G16" s="13" t="s">
        <v>61</v>
      </c>
      <c r="H16" s="13">
        <v>0</v>
      </c>
      <c r="I16" s="46">
        <f t="shared" si="0"/>
        <v>1508.85</v>
      </c>
      <c r="J16" s="13" t="s">
        <v>39</v>
      </c>
      <c r="K16" s="13" t="s">
        <v>18</v>
      </c>
    </row>
    <row r="17" spans="1:11" ht="12.75" outlineLevel="2">
      <c r="A17" s="13">
        <v>6</v>
      </c>
      <c r="B17" s="13" t="s">
        <v>311</v>
      </c>
      <c r="C17" s="13" t="s">
        <v>203</v>
      </c>
      <c r="D17" s="16">
        <v>17434.54</v>
      </c>
      <c r="E17" s="13" t="s">
        <v>312</v>
      </c>
      <c r="F17" s="13" t="s">
        <v>251</v>
      </c>
      <c r="G17" s="13" t="s">
        <v>101</v>
      </c>
      <c r="H17" s="13">
        <v>0</v>
      </c>
      <c r="I17" s="46">
        <f t="shared" si="0"/>
        <v>17434.54</v>
      </c>
      <c r="J17" s="13" t="s">
        <v>39</v>
      </c>
      <c r="K17" s="13" t="s">
        <v>18</v>
      </c>
    </row>
    <row r="18" spans="1:11" s="43" customFormat="1" ht="12.75" outlineLevel="1">
      <c r="A18" s="24"/>
      <c r="B18" s="24"/>
      <c r="C18" s="24"/>
      <c r="D18" s="41">
        <f>SUBTOTAL(9,D12:D17)</f>
        <v>28705</v>
      </c>
      <c r="E18" s="24"/>
      <c r="F18" s="24"/>
      <c r="G18" s="24"/>
      <c r="H18" s="24">
        <f>SUBTOTAL(9,H12:H17)</f>
        <v>0</v>
      </c>
      <c r="I18" s="47">
        <f>SUBTOTAL(9,I12:I17)</f>
        <v>28705</v>
      </c>
      <c r="J18" s="24"/>
      <c r="K18" s="24" t="s">
        <v>40</v>
      </c>
    </row>
    <row r="19" spans="1:11" ht="12.75" outlineLevel="2">
      <c r="A19" s="13">
        <v>1</v>
      </c>
      <c r="B19" s="13" t="s">
        <v>395</v>
      </c>
      <c r="C19" s="13" t="s">
        <v>180</v>
      </c>
      <c r="D19" s="16">
        <v>13108.55</v>
      </c>
      <c r="E19" s="13" t="s">
        <v>396</v>
      </c>
      <c r="F19" s="13" t="s">
        <v>397</v>
      </c>
      <c r="G19" s="13" t="s">
        <v>61</v>
      </c>
      <c r="H19" s="13">
        <v>0</v>
      </c>
      <c r="I19" s="46">
        <f>D19-H19</f>
        <v>13108.55</v>
      </c>
      <c r="J19" s="13" t="s">
        <v>41</v>
      </c>
      <c r="K19" s="13" t="s">
        <v>19</v>
      </c>
    </row>
    <row r="20" spans="1:11" s="43" customFormat="1" ht="12.75" outlineLevel="1">
      <c r="A20" s="24"/>
      <c r="B20" s="24"/>
      <c r="C20" s="24"/>
      <c r="D20" s="41">
        <f>SUBTOTAL(9,D19:D19)</f>
        <v>13108.55</v>
      </c>
      <c r="E20" s="24"/>
      <c r="F20" s="24"/>
      <c r="G20" s="24"/>
      <c r="H20" s="24">
        <f>SUBTOTAL(9,H19:H19)</f>
        <v>0</v>
      </c>
      <c r="I20" s="47">
        <f>SUBTOTAL(9,I19:I19)</f>
        <v>13108.55</v>
      </c>
      <c r="J20" s="24"/>
      <c r="K20" s="24" t="s">
        <v>42</v>
      </c>
    </row>
    <row r="21" spans="1:11" ht="12.75" outlineLevel="2">
      <c r="A21" s="13">
        <v>1</v>
      </c>
      <c r="B21" s="13" t="s">
        <v>398</v>
      </c>
      <c r="C21" s="13" t="s">
        <v>378</v>
      </c>
      <c r="D21" s="16">
        <v>5811.77</v>
      </c>
      <c r="E21" s="13" t="s">
        <v>105</v>
      </c>
      <c r="F21" s="13" t="s">
        <v>399</v>
      </c>
      <c r="G21" s="13" t="s">
        <v>61</v>
      </c>
      <c r="H21" s="13">
        <v>0</v>
      </c>
      <c r="I21" s="46">
        <f>D21-H21</f>
        <v>5811.77</v>
      </c>
      <c r="J21" s="13" t="s">
        <v>43</v>
      </c>
      <c r="K21" s="13" t="s">
        <v>20</v>
      </c>
    </row>
    <row r="22" spans="1:11" s="43" customFormat="1" ht="12.75" outlineLevel="1">
      <c r="A22" s="24"/>
      <c r="B22" s="24"/>
      <c r="C22" s="24"/>
      <c r="D22" s="41">
        <f>SUBTOTAL(9,D21:D21)</f>
        <v>5811.77</v>
      </c>
      <c r="E22" s="24"/>
      <c r="F22" s="24"/>
      <c r="G22" s="24"/>
      <c r="H22" s="24">
        <f>SUBTOTAL(9,H21:H21)</f>
        <v>0</v>
      </c>
      <c r="I22" s="47">
        <f>SUBTOTAL(9,I21:I21)</f>
        <v>5811.77</v>
      </c>
      <c r="J22" s="24"/>
      <c r="K22" s="24" t="s">
        <v>44</v>
      </c>
    </row>
    <row r="23" spans="1:11" ht="12.75" outlineLevel="2">
      <c r="A23" s="13">
        <v>1</v>
      </c>
      <c r="B23" s="13" t="s">
        <v>400</v>
      </c>
      <c r="C23" s="13" t="s">
        <v>378</v>
      </c>
      <c r="D23" s="16">
        <v>11367.86</v>
      </c>
      <c r="E23" s="13" t="s">
        <v>115</v>
      </c>
      <c r="F23" s="13" t="s">
        <v>401</v>
      </c>
      <c r="G23" s="13" t="s">
        <v>61</v>
      </c>
      <c r="H23" s="13">
        <v>0</v>
      </c>
      <c r="I23" s="46">
        <f>D23-H23</f>
        <v>11367.86</v>
      </c>
      <c r="J23" s="13" t="s">
        <v>62</v>
      </c>
      <c r="K23" s="13" t="s">
        <v>0</v>
      </c>
    </row>
    <row r="24" spans="1:11" s="43" customFormat="1" ht="12.75" outlineLevel="1">
      <c r="A24" s="24"/>
      <c r="B24" s="24"/>
      <c r="C24" s="24"/>
      <c r="D24" s="41">
        <f>SUBTOTAL(9,D23:D23)</f>
        <v>11367.86</v>
      </c>
      <c r="E24" s="24"/>
      <c r="F24" s="24"/>
      <c r="G24" s="24"/>
      <c r="H24" s="24">
        <f>SUBTOTAL(9,H23:H23)</f>
        <v>0</v>
      </c>
      <c r="I24" s="47">
        <f>SUBTOTAL(9,I23:I23)</f>
        <v>11367.86</v>
      </c>
      <c r="J24" s="24"/>
      <c r="K24" s="24" t="s">
        <v>63</v>
      </c>
    </row>
    <row r="25" spans="1:11" ht="12.75" outlineLevel="2">
      <c r="A25" s="13">
        <v>1</v>
      </c>
      <c r="B25" s="13" t="s">
        <v>402</v>
      </c>
      <c r="C25" s="13" t="s">
        <v>378</v>
      </c>
      <c r="D25" s="16">
        <v>665.82</v>
      </c>
      <c r="E25" s="13" t="s">
        <v>403</v>
      </c>
      <c r="F25" s="13" t="s">
        <v>380</v>
      </c>
      <c r="G25" s="13" t="s">
        <v>61</v>
      </c>
      <c r="H25" s="13">
        <v>0</v>
      </c>
      <c r="I25" s="46">
        <f>D25-H25</f>
        <v>665.82</v>
      </c>
      <c r="J25" s="13" t="s">
        <v>45</v>
      </c>
      <c r="K25" s="13" t="s">
        <v>1</v>
      </c>
    </row>
    <row r="26" spans="1:11" ht="12.75" outlineLevel="2">
      <c r="A26" s="13">
        <v>2</v>
      </c>
      <c r="B26" s="13" t="s">
        <v>404</v>
      </c>
      <c r="C26" s="13" t="s">
        <v>185</v>
      </c>
      <c r="D26" s="16">
        <v>577.54</v>
      </c>
      <c r="E26" s="13" t="s">
        <v>405</v>
      </c>
      <c r="F26" s="13" t="s">
        <v>380</v>
      </c>
      <c r="G26" s="13" t="s">
        <v>61</v>
      </c>
      <c r="H26" s="13">
        <v>0</v>
      </c>
      <c r="I26" s="46">
        <f>D26-H26</f>
        <v>577.54</v>
      </c>
      <c r="J26" s="13" t="s">
        <v>45</v>
      </c>
      <c r="K26" s="13" t="s">
        <v>1</v>
      </c>
    </row>
    <row r="27" spans="1:11" ht="12.75" outlineLevel="2">
      <c r="A27" s="13">
        <v>3</v>
      </c>
      <c r="B27" s="13" t="s">
        <v>406</v>
      </c>
      <c r="C27" s="13" t="s">
        <v>378</v>
      </c>
      <c r="D27" s="16">
        <v>15581.16</v>
      </c>
      <c r="E27" s="13" t="s">
        <v>407</v>
      </c>
      <c r="F27" s="13" t="s">
        <v>380</v>
      </c>
      <c r="G27" s="13" t="s">
        <v>61</v>
      </c>
      <c r="H27" s="13">
        <v>0</v>
      </c>
      <c r="I27" s="46">
        <f>D27-H27</f>
        <v>15581.16</v>
      </c>
      <c r="J27" s="13" t="s">
        <v>45</v>
      </c>
      <c r="K27" s="13" t="s">
        <v>1</v>
      </c>
    </row>
    <row r="28" spans="1:11" ht="12.75" outlineLevel="2">
      <c r="A28" s="13">
        <v>4</v>
      </c>
      <c r="B28" s="13" t="s">
        <v>408</v>
      </c>
      <c r="C28" s="13" t="s">
        <v>180</v>
      </c>
      <c r="D28" s="16">
        <v>3785</v>
      </c>
      <c r="E28" s="13" t="s">
        <v>409</v>
      </c>
      <c r="F28" s="13" t="s">
        <v>380</v>
      </c>
      <c r="G28" s="13" t="s">
        <v>61</v>
      </c>
      <c r="H28" s="13">
        <v>0</v>
      </c>
      <c r="I28" s="46">
        <f>D28-H28</f>
        <v>3785</v>
      </c>
      <c r="J28" s="13" t="s">
        <v>45</v>
      </c>
      <c r="K28" s="13" t="s">
        <v>1</v>
      </c>
    </row>
    <row r="29" spans="1:11" s="43" customFormat="1" ht="12.75" outlineLevel="1">
      <c r="A29" s="24"/>
      <c r="B29" s="24"/>
      <c r="C29" s="24"/>
      <c r="D29" s="41">
        <f>SUBTOTAL(9,D25:D28)</f>
        <v>20609.52</v>
      </c>
      <c r="E29" s="24"/>
      <c r="F29" s="24"/>
      <c r="G29" s="24"/>
      <c r="H29" s="24">
        <f>SUBTOTAL(9,H25:H28)</f>
        <v>0</v>
      </c>
      <c r="I29" s="47">
        <f>SUBTOTAL(9,I25:I28)</f>
        <v>20609.52</v>
      </c>
      <c r="J29" s="24"/>
      <c r="K29" s="24" t="s">
        <v>46</v>
      </c>
    </row>
    <row r="30" spans="1:11" ht="12.75" outlineLevel="2">
      <c r="A30" s="13">
        <v>1</v>
      </c>
      <c r="B30" s="13" t="s">
        <v>410</v>
      </c>
      <c r="C30" s="13" t="s">
        <v>180</v>
      </c>
      <c r="D30" s="16">
        <v>3198.02</v>
      </c>
      <c r="E30" s="13" t="s">
        <v>112</v>
      </c>
      <c r="F30" s="13" t="s">
        <v>397</v>
      </c>
      <c r="G30" s="13" t="s">
        <v>61</v>
      </c>
      <c r="H30" s="13">
        <v>0</v>
      </c>
      <c r="I30" s="46">
        <f aca="true" t="shared" si="1" ref="I30:I41">D30-H30</f>
        <v>3198.02</v>
      </c>
      <c r="J30" s="13" t="s">
        <v>47</v>
      </c>
      <c r="K30" s="13" t="s">
        <v>5</v>
      </c>
    </row>
    <row r="31" spans="1:11" ht="12.75" outlineLevel="2">
      <c r="A31" s="13">
        <v>2</v>
      </c>
      <c r="B31" s="13" t="s">
        <v>411</v>
      </c>
      <c r="C31" s="13" t="s">
        <v>180</v>
      </c>
      <c r="D31" s="16">
        <v>650.14</v>
      </c>
      <c r="E31" s="13" t="s">
        <v>113</v>
      </c>
      <c r="F31" s="13" t="s">
        <v>397</v>
      </c>
      <c r="G31" s="13" t="s">
        <v>61</v>
      </c>
      <c r="H31" s="13">
        <v>0</v>
      </c>
      <c r="I31" s="46">
        <f t="shared" si="1"/>
        <v>650.14</v>
      </c>
      <c r="J31" s="13" t="s">
        <v>47</v>
      </c>
      <c r="K31" s="13" t="s">
        <v>5</v>
      </c>
    </row>
    <row r="32" spans="1:11" ht="12.75" outlineLevel="2">
      <c r="A32" s="13">
        <v>3</v>
      </c>
      <c r="B32" s="13" t="s">
        <v>412</v>
      </c>
      <c r="C32" s="13" t="s">
        <v>180</v>
      </c>
      <c r="D32" s="16">
        <v>1480.51</v>
      </c>
      <c r="E32" s="13" t="s">
        <v>114</v>
      </c>
      <c r="F32" s="13" t="s">
        <v>397</v>
      </c>
      <c r="G32" s="13" t="s">
        <v>61</v>
      </c>
      <c r="H32" s="13">
        <v>0</v>
      </c>
      <c r="I32" s="46">
        <f t="shared" si="1"/>
        <v>1480.51</v>
      </c>
      <c r="J32" s="13" t="s">
        <v>47</v>
      </c>
      <c r="K32" s="13" t="s">
        <v>5</v>
      </c>
    </row>
    <row r="33" spans="1:11" ht="12.75" outlineLevel="2">
      <c r="A33" s="13">
        <v>4</v>
      </c>
      <c r="B33" s="13" t="s">
        <v>413</v>
      </c>
      <c r="C33" s="13" t="s">
        <v>180</v>
      </c>
      <c r="D33" s="16">
        <v>5611.76</v>
      </c>
      <c r="E33" s="13" t="s">
        <v>414</v>
      </c>
      <c r="F33" s="13" t="s">
        <v>397</v>
      </c>
      <c r="G33" s="13" t="s">
        <v>61</v>
      </c>
      <c r="H33" s="13">
        <v>0</v>
      </c>
      <c r="I33" s="46">
        <f t="shared" si="1"/>
        <v>5611.76</v>
      </c>
      <c r="J33" s="13" t="s">
        <v>47</v>
      </c>
      <c r="K33" s="13" t="s">
        <v>5</v>
      </c>
    </row>
    <row r="34" spans="1:11" ht="12.75" outlineLevel="2">
      <c r="A34" s="13">
        <v>5</v>
      </c>
      <c r="B34" s="13" t="s">
        <v>415</v>
      </c>
      <c r="C34" s="13" t="s">
        <v>180</v>
      </c>
      <c r="D34" s="16">
        <v>1480.55</v>
      </c>
      <c r="E34" s="13" t="s">
        <v>416</v>
      </c>
      <c r="F34" s="13" t="s">
        <v>417</v>
      </c>
      <c r="G34" s="13" t="s">
        <v>61</v>
      </c>
      <c r="H34" s="13">
        <v>0</v>
      </c>
      <c r="I34" s="46">
        <f t="shared" si="1"/>
        <v>1480.55</v>
      </c>
      <c r="J34" s="13" t="s">
        <v>47</v>
      </c>
      <c r="K34" s="13" t="s">
        <v>5</v>
      </c>
    </row>
    <row r="35" spans="1:11" ht="12.75" outlineLevel="2">
      <c r="A35" s="13">
        <v>6</v>
      </c>
      <c r="B35" s="13" t="s">
        <v>418</v>
      </c>
      <c r="C35" s="13" t="s">
        <v>180</v>
      </c>
      <c r="D35" s="16">
        <v>242.1</v>
      </c>
      <c r="E35" s="13" t="s">
        <v>419</v>
      </c>
      <c r="F35" s="13" t="s">
        <v>417</v>
      </c>
      <c r="G35" s="13" t="s">
        <v>61</v>
      </c>
      <c r="H35" s="13">
        <v>0</v>
      </c>
      <c r="I35" s="46">
        <f t="shared" si="1"/>
        <v>242.1</v>
      </c>
      <c r="J35" s="13" t="s">
        <v>47</v>
      </c>
      <c r="K35" s="13" t="s">
        <v>5</v>
      </c>
    </row>
    <row r="36" spans="1:11" ht="12.75" outlineLevel="2">
      <c r="A36" s="13">
        <v>7</v>
      </c>
      <c r="B36" s="13" t="s">
        <v>420</v>
      </c>
      <c r="C36" s="13" t="s">
        <v>180</v>
      </c>
      <c r="D36" s="16">
        <v>409.26</v>
      </c>
      <c r="E36" s="13" t="s">
        <v>421</v>
      </c>
      <c r="F36" s="13" t="s">
        <v>417</v>
      </c>
      <c r="G36" s="13" t="s">
        <v>61</v>
      </c>
      <c r="H36" s="13">
        <v>0</v>
      </c>
      <c r="I36" s="46">
        <f t="shared" si="1"/>
        <v>409.26</v>
      </c>
      <c r="J36" s="13" t="s">
        <v>47</v>
      </c>
      <c r="K36" s="13" t="s">
        <v>5</v>
      </c>
    </row>
    <row r="37" spans="1:11" ht="12.75" outlineLevel="2">
      <c r="A37" s="13">
        <v>8</v>
      </c>
      <c r="B37" s="13" t="s">
        <v>422</v>
      </c>
      <c r="C37" s="13" t="s">
        <v>180</v>
      </c>
      <c r="D37" s="16">
        <v>1283.04</v>
      </c>
      <c r="E37" s="13" t="s">
        <v>423</v>
      </c>
      <c r="F37" s="13" t="s">
        <v>417</v>
      </c>
      <c r="G37" s="13" t="s">
        <v>61</v>
      </c>
      <c r="H37" s="13">
        <v>0</v>
      </c>
      <c r="I37" s="46">
        <f t="shared" si="1"/>
        <v>1283.04</v>
      </c>
      <c r="J37" s="13" t="s">
        <v>47</v>
      </c>
      <c r="K37" s="13" t="s">
        <v>5</v>
      </c>
    </row>
    <row r="38" spans="1:11" ht="12.75" outlineLevel="2">
      <c r="A38" s="13">
        <v>9</v>
      </c>
      <c r="B38" s="13" t="s">
        <v>424</v>
      </c>
      <c r="C38" s="13" t="s">
        <v>417</v>
      </c>
      <c r="D38" s="16">
        <v>420.28</v>
      </c>
      <c r="E38" s="13" t="s">
        <v>425</v>
      </c>
      <c r="F38" s="13" t="s">
        <v>426</v>
      </c>
      <c r="G38" s="13" t="s">
        <v>61</v>
      </c>
      <c r="H38" s="13">
        <v>0</v>
      </c>
      <c r="I38" s="46">
        <f t="shared" si="1"/>
        <v>420.28</v>
      </c>
      <c r="J38" s="13" t="s">
        <v>47</v>
      </c>
      <c r="K38" s="13" t="s">
        <v>5</v>
      </c>
    </row>
    <row r="39" spans="1:11" ht="12.75" outlineLevel="2">
      <c r="A39" s="13">
        <v>10</v>
      </c>
      <c r="B39" s="13" t="s">
        <v>427</v>
      </c>
      <c r="C39" s="13" t="s">
        <v>417</v>
      </c>
      <c r="D39" s="16">
        <v>587.01</v>
      </c>
      <c r="E39" s="13" t="s">
        <v>428</v>
      </c>
      <c r="F39" s="13" t="s">
        <v>426</v>
      </c>
      <c r="G39" s="13" t="s">
        <v>61</v>
      </c>
      <c r="H39" s="13">
        <v>0</v>
      </c>
      <c r="I39" s="46">
        <f t="shared" si="1"/>
        <v>587.01</v>
      </c>
      <c r="J39" s="13" t="s">
        <v>47</v>
      </c>
      <c r="K39" s="13" t="s">
        <v>5</v>
      </c>
    </row>
    <row r="40" spans="1:11" ht="12.75" outlineLevel="2">
      <c r="A40" s="13">
        <v>11</v>
      </c>
      <c r="B40" s="13" t="s">
        <v>429</v>
      </c>
      <c r="C40" s="13" t="s">
        <v>417</v>
      </c>
      <c r="D40" s="16">
        <v>2151.37</v>
      </c>
      <c r="E40" s="13" t="s">
        <v>430</v>
      </c>
      <c r="F40" s="13" t="s">
        <v>426</v>
      </c>
      <c r="G40" s="13" t="s">
        <v>61</v>
      </c>
      <c r="H40" s="13">
        <v>0</v>
      </c>
      <c r="I40" s="46">
        <f t="shared" si="1"/>
        <v>2151.37</v>
      </c>
      <c r="J40" s="13" t="s">
        <v>47</v>
      </c>
      <c r="K40" s="13" t="s">
        <v>5</v>
      </c>
    </row>
    <row r="41" spans="1:11" ht="12.75" outlineLevel="2">
      <c r="A41" s="13">
        <v>12</v>
      </c>
      <c r="B41" s="13" t="s">
        <v>431</v>
      </c>
      <c r="C41" s="13" t="s">
        <v>417</v>
      </c>
      <c r="D41" s="16">
        <v>1918.64</v>
      </c>
      <c r="E41" s="13" t="s">
        <v>432</v>
      </c>
      <c r="F41" s="13" t="s">
        <v>426</v>
      </c>
      <c r="G41" s="13" t="s">
        <v>61</v>
      </c>
      <c r="H41" s="13">
        <v>0</v>
      </c>
      <c r="I41" s="46">
        <f t="shared" si="1"/>
        <v>1918.64</v>
      </c>
      <c r="J41" s="13" t="s">
        <v>47</v>
      </c>
      <c r="K41" s="13" t="s">
        <v>5</v>
      </c>
    </row>
    <row r="42" spans="1:11" s="43" customFormat="1" ht="12.75" outlineLevel="1">
      <c r="A42" s="24"/>
      <c r="B42" s="24"/>
      <c r="C42" s="24"/>
      <c r="D42" s="41">
        <f>SUBTOTAL(9,D30:D41)</f>
        <v>19432.68</v>
      </c>
      <c r="E42" s="24"/>
      <c r="F42" s="24"/>
      <c r="G42" s="24"/>
      <c r="H42" s="24">
        <f>SUBTOTAL(9,H30:H41)</f>
        <v>0</v>
      </c>
      <c r="I42" s="47">
        <f>SUBTOTAL(9,I30:I41)</f>
        <v>19432.68</v>
      </c>
      <c r="J42" s="24"/>
      <c r="K42" s="24" t="s">
        <v>48</v>
      </c>
    </row>
    <row r="43" spans="1:11" ht="12.75" outlineLevel="2">
      <c r="A43" s="13">
        <v>1</v>
      </c>
      <c r="B43" s="13" t="s">
        <v>176</v>
      </c>
      <c r="C43" s="13" t="s">
        <v>378</v>
      </c>
      <c r="D43" s="16">
        <v>14760.82</v>
      </c>
      <c r="E43" s="13" t="s">
        <v>433</v>
      </c>
      <c r="F43" s="13" t="s">
        <v>380</v>
      </c>
      <c r="G43" s="13" t="s">
        <v>61</v>
      </c>
      <c r="H43" s="13">
        <v>0</v>
      </c>
      <c r="I43" s="46">
        <f>D43-H43</f>
        <v>14760.82</v>
      </c>
      <c r="J43" s="13" t="s">
        <v>157</v>
      </c>
      <c r="K43" s="13" t="s">
        <v>158</v>
      </c>
    </row>
    <row r="44" spans="1:11" s="43" customFormat="1" ht="12.75" outlineLevel="1">
      <c r="A44" s="24"/>
      <c r="B44" s="24"/>
      <c r="C44" s="24"/>
      <c r="D44" s="41">
        <f>SUBTOTAL(9,D43:D43)</f>
        <v>14760.82</v>
      </c>
      <c r="E44" s="24"/>
      <c r="F44" s="24"/>
      <c r="G44" s="24"/>
      <c r="H44" s="24">
        <f>SUBTOTAL(9,H43:H43)</f>
        <v>0</v>
      </c>
      <c r="I44" s="47">
        <f>SUBTOTAL(9,I43:I43)</f>
        <v>14760.82</v>
      </c>
      <c r="J44" s="24"/>
      <c r="K44" s="24" t="s">
        <v>159</v>
      </c>
    </row>
    <row r="45" spans="1:11" ht="12.75" outlineLevel="2">
      <c r="A45" s="13">
        <v>1</v>
      </c>
      <c r="B45" s="13" t="s">
        <v>434</v>
      </c>
      <c r="C45" s="13" t="s">
        <v>378</v>
      </c>
      <c r="D45" s="16">
        <v>3974.25</v>
      </c>
      <c r="E45" s="13" t="s">
        <v>435</v>
      </c>
      <c r="F45" s="13" t="s">
        <v>380</v>
      </c>
      <c r="G45" s="13" t="s">
        <v>61</v>
      </c>
      <c r="H45" s="13">
        <v>0</v>
      </c>
      <c r="I45" s="46">
        <f>D45-H45</f>
        <v>3974.25</v>
      </c>
      <c r="J45" s="13" t="s">
        <v>49</v>
      </c>
      <c r="K45" s="13" t="s">
        <v>6</v>
      </c>
    </row>
    <row r="46" spans="1:11" s="43" customFormat="1" ht="12.75" outlineLevel="1">
      <c r="A46" s="24"/>
      <c r="B46" s="24"/>
      <c r="C46" s="24"/>
      <c r="D46" s="41">
        <f>SUBTOTAL(9,D45:D45)</f>
        <v>3974.25</v>
      </c>
      <c r="E46" s="24"/>
      <c r="F46" s="24"/>
      <c r="G46" s="24"/>
      <c r="H46" s="24">
        <f>SUBTOTAL(9,H45:H45)</f>
        <v>0</v>
      </c>
      <c r="I46" s="47">
        <f>SUBTOTAL(9,I45:I45)</f>
        <v>3974.25</v>
      </c>
      <c r="J46" s="24"/>
      <c r="K46" s="24" t="s">
        <v>50</v>
      </c>
    </row>
    <row r="47" spans="1:11" ht="12.75" outlineLevel="2">
      <c r="A47" s="13">
        <v>1</v>
      </c>
      <c r="B47" s="13" t="s">
        <v>436</v>
      </c>
      <c r="C47" s="13" t="s">
        <v>378</v>
      </c>
      <c r="D47" s="16">
        <v>3242.33</v>
      </c>
      <c r="E47" s="13" t="s">
        <v>437</v>
      </c>
      <c r="F47" s="13" t="s">
        <v>380</v>
      </c>
      <c r="G47" s="13" t="s">
        <v>61</v>
      </c>
      <c r="H47" s="13">
        <v>0</v>
      </c>
      <c r="I47" s="46">
        <f>D47-H47</f>
        <v>3242.33</v>
      </c>
      <c r="J47" s="13" t="s">
        <v>174</v>
      </c>
      <c r="K47" s="13" t="s">
        <v>15</v>
      </c>
    </row>
    <row r="48" spans="1:11" s="43" customFormat="1" ht="12.75" outlineLevel="1">
      <c r="A48" s="24"/>
      <c r="B48" s="24"/>
      <c r="C48" s="24"/>
      <c r="D48" s="41">
        <f>SUBTOTAL(9,D47:D47)</f>
        <v>3242.33</v>
      </c>
      <c r="E48" s="24"/>
      <c r="F48" s="24"/>
      <c r="G48" s="24"/>
      <c r="H48" s="24">
        <f>SUBTOTAL(9,H47:H47)</f>
        <v>0</v>
      </c>
      <c r="I48" s="47">
        <f>SUBTOTAL(9,I47:I47)</f>
        <v>3242.33</v>
      </c>
      <c r="J48" s="24"/>
      <c r="K48" s="24" t="s">
        <v>175</v>
      </c>
    </row>
    <row r="49" spans="1:11" ht="12.75" outlineLevel="2">
      <c r="A49" s="13">
        <v>1</v>
      </c>
      <c r="B49" s="13" t="s">
        <v>438</v>
      </c>
      <c r="C49" s="13" t="s">
        <v>180</v>
      </c>
      <c r="D49" s="16">
        <v>9522.81</v>
      </c>
      <c r="E49" s="13" t="s">
        <v>102</v>
      </c>
      <c r="F49" s="13" t="s">
        <v>401</v>
      </c>
      <c r="G49" s="13" t="s">
        <v>61</v>
      </c>
      <c r="H49" s="13">
        <v>0</v>
      </c>
      <c r="I49" s="46">
        <f>D49-H49</f>
        <v>9522.81</v>
      </c>
      <c r="J49" s="13" t="s">
        <v>51</v>
      </c>
      <c r="K49" s="13" t="s">
        <v>16</v>
      </c>
    </row>
    <row r="50" spans="1:11" ht="12.75" outlineLevel="2">
      <c r="A50" s="13">
        <v>2</v>
      </c>
      <c r="B50" s="13" t="s">
        <v>439</v>
      </c>
      <c r="C50" s="13" t="s">
        <v>180</v>
      </c>
      <c r="D50" s="16">
        <v>1056.16</v>
      </c>
      <c r="E50" s="13" t="s">
        <v>103</v>
      </c>
      <c r="F50" s="13" t="s">
        <v>401</v>
      </c>
      <c r="G50" s="13" t="s">
        <v>61</v>
      </c>
      <c r="H50" s="13">
        <v>0</v>
      </c>
      <c r="I50" s="46">
        <f>D50-H50</f>
        <v>1056.16</v>
      </c>
      <c r="J50" s="13" t="s">
        <v>51</v>
      </c>
      <c r="K50" s="13" t="s">
        <v>16</v>
      </c>
    </row>
    <row r="51" spans="1:11" ht="12.75" outlineLevel="2">
      <c r="A51" s="13">
        <v>3</v>
      </c>
      <c r="B51" s="13" t="s">
        <v>440</v>
      </c>
      <c r="C51" s="13" t="s">
        <v>180</v>
      </c>
      <c r="D51" s="16">
        <v>886.33</v>
      </c>
      <c r="E51" s="13" t="s">
        <v>441</v>
      </c>
      <c r="F51" s="13" t="s">
        <v>417</v>
      </c>
      <c r="G51" s="13" t="s">
        <v>61</v>
      </c>
      <c r="H51" s="13">
        <v>0</v>
      </c>
      <c r="I51" s="46">
        <f>D51-H51</f>
        <v>886.33</v>
      </c>
      <c r="J51" s="13" t="s">
        <v>51</v>
      </c>
      <c r="K51" s="13" t="s">
        <v>16</v>
      </c>
    </row>
    <row r="52" spans="1:11" s="43" customFormat="1" ht="12.75" outlineLevel="1">
      <c r="A52" s="24"/>
      <c r="B52" s="24"/>
      <c r="C52" s="24"/>
      <c r="D52" s="41">
        <f>SUBTOTAL(9,D49:D51)</f>
        <v>11465.3</v>
      </c>
      <c r="E52" s="24"/>
      <c r="F52" s="24"/>
      <c r="G52" s="24"/>
      <c r="H52" s="24">
        <f>SUBTOTAL(9,H49:H51)</f>
        <v>0</v>
      </c>
      <c r="I52" s="47">
        <f>SUBTOTAL(9,I49:I51)</f>
        <v>11465.3</v>
      </c>
      <c r="J52" s="24"/>
      <c r="K52" s="24" t="s">
        <v>179</v>
      </c>
    </row>
    <row r="53" spans="1:11" ht="12.75" outlineLevel="2">
      <c r="A53" s="13">
        <v>1</v>
      </c>
      <c r="B53" s="13" t="s">
        <v>442</v>
      </c>
      <c r="C53" s="13" t="s">
        <v>378</v>
      </c>
      <c r="D53" s="16">
        <v>1731.24</v>
      </c>
      <c r="E53" s="13" t="s">
        <v>109</v>
      </c>
      <c r="F53" s="13" t="s">
        <v>397</v>
      </c>
      <c r="G53" s="13" t="s">
        <v>61</v>
      </c>
      <c r="H53" s="13">
        <v>0</v>
      </c>
      <c r="I53" s="46">
        <f>D53-H53</f>
        <v>1731.24</v>
      </c>
      <c r="J53" s="13" t="s">
        <v>52</v>
      </c>
      <c r="K53" s="13" t="s">
        <v>9</v>
      </c>
    </row>
    <row r="54" spans="1:11" ht="12.75" outlineLevel="2">
      <c r="A54" s="13">
        <v>2</v>
      </c>
      <c r="B54" s="13" t="s">
        <v>443</v>
      </c>
      <c r="C54" s="13" t="s">
        <v>378</v>
      </c>
      <c r="D54" s="16">
        <v>189.25</v>
      </c>
      <c r="E54" s="13" t="s">
        <v>110</v>
      </c>
      <c r="F54" s="13" t="s">
        <v>397</v>
      </c>
      <c r="G54" s="13" t="s">
        <v>61</v>
      </c>
      <c r="H54" s="13">
        <v>0</v>
      </c>
      <c r="I54" s="46">
        <f>D54-H54</f>
        <v>189.25</v>
      </c>
      <c r="J54" s="13" t="s">
        <v>52</v>
      </c>
      <c r="K54" s="13" t="s">
        <v>9</v>
      </c>
    </row>
    <row r="55" spans="1:11" ht="12.75" outlineLevel="2">
      <c r="A55" s="13">
        <v>3</v>
      </c>
      <c r="B55" s="13" t="s">
        <v>444</v>
      </c>
      <c r="C55" s="13" t="s">
        <v>378</v>
      </c>
      <c r="D55" s="16">
        <v>371.9</v>
      </c>
      <c r="E55" s="13" t="s">
        <v>111</v>
      </c>
      <c r="F55" s="13" t="s">
        <v>397</v>
      </c>
      <c r="G55" s="13" t="s">
        <v>61</v>
      </c>
      <c r="H55" s="13">
        <v>0</v>
      </c>
      <c r="I55" s="46">
        <f>D55-H55</f>
        <v>371.9</v>
      </c>
      <c r="J55" s="13" t="s">
        <v>52</v>
      </c>
      <c r="K55" s="13" t="s">
        <v>9</v>
      </c>
    </row>
    <row r="56" spans="1:11" s="43" customFormat="1" ht="12.75" outlineLevel="1">
      <c r="A56" s="24"/>
      <c r="B56" s="24"/>
      <c r="C56" s="24"/>
      <c r="D56" s="41">
        <f>SUBTOTAL(9,D53:D55)</f>
        <v>2292.39</v>
      </c>
      <c r="E56" s="24"/>
      <c r="F56" s="24"/>
      <c r="G56" s="24"/>
      <c r="H56" s="24">
        <f>SUBTOTAL(9,H53:H55)</f>
        <v>0</v>
      </c>
      <c r="I56" s="47">
        <f>SUBTOTAL(9,I53:I55)</f>
        <v>2292.39</v>
      </c>
      <c r="J56" s="24"/>
      <c r="K56" s="24" t="s">
        <v>53</v>
      </c>
    </row>
    <row r="57" spans="1:11" ht="12.75" outlineLevel="2">
      <c r="A57" s="13">
        <v>1</v>
      </c>
      <c r="B57" s="13" t="s">
        <v>445</v>
      </c>
      <c r="C57" s="13" t="s">
        <v>183</v>
      </c>
      <c r="D57" s="16">
        <v>2601.74</v>
      </c>
      <c r="E57" s="13" t="s">
        <v>446</v>
      </c>
      <c r="F57" s="13" t="s">
        <v>380</v>
      </c>
      <c r="G57" s="13" t="s">
        <v>61</v>
      </c>
      <c r="H57" s="13">
        <v>0</v>
      </c>
      <c r="I57" s="46">
        <f aca="true" t="shared" si="2" ref="I57:I67">D57-H57</f>
        <v>2601.74</v>
      </c>
      <c r="J57" s="13" t="s">
        <v>150</v>
      </c>
      <c r="K57" s="13" t="s">
        <v>12</v>
      </c>
    </row>
    <row r="58" spans="1:11" ht="12.75" outlineLevel="2">
      <c r="A58" s="13">
        <v>2</v>
      </c>
      <c r="B58" s="13" t="s">
        <v>447</v>
      </c>
      <c r="C58" s="13" t="s">
        <v>184</v>
      </c>
      <c r="D58" s="16">
        <v>1481.22</v>
      </c>
      <c r="E58" s="13" t="s">
        <v>107</v>
      </c>
      <c r="F58" s="13" t="s">
        <v>399</v>
      </c>
      <c r="G58" s="13" t="s">
        <v>61</v>
      </c>
      <c r="H58" s="13">
        <v>0</v>
      </c>
      <c r="I58" s="46">
        <f t="shared" si="2"/>
        <v>1481.22</v>
      </c>
      <c r="J58" s="13" t="s">
        <v>150</v>
      </c>
      <c r="K58" s="13" t="s">
        <v>12</v>
      </c>
    </row>
    <row r="59" spans="1:11" ht="12.75" outlineLevel="2">
      <c r="A59" s="13">
        <v>3</v>
      </c>
      <c r="B59" s="13" t="s">
        <v>448</v>
      </c>
      <c r="C59" s="13" t="s">
        <v>203</v>
      </c>
      <c r="D59" s="16">
        <v>4600.46</v>
      </c>
      <c r="E59" s="13" t="s">
        <v>449</v>
      </c>
      <c r="F59" s="13" t="s">
        <v>316</v>
      </c>
      <c r="G59" s="13" t="s">
        <v>61</v>
      </c>
      <c r="H59" s="13">
        <v>0</v>
      </c>
      <c r="I59" s="46">
        <f t="shared" si="2"/>
        <v>4600.46</v>
      </c>
      <c r="J59" s="13" t="s">
        <v>150</v>
      </c>
      <c r="K59" s="13" t="s">
        <v>12</v>
      </c>
    </row>
    <row r="60" spans="1:11" ht="12.75" outlineLevel="2">
      <c r="A60" s="13">
        <v>4</v>
      </c>
      <c r="B60" s="13" t="s">
        <v>450</v>
      </c>
      <c r="C60" s="13" t="s">
        <v>451</v>
      </c>
      <c r="D60" s="16">
        <v>696.11</v>
      </c>
      <c r="E60" s="13" t="s">
        <v>452</v>
      </c>
      <c r="F60" s="13" t="s">
        <v>453</v>
      </c>
      <c r="G60" s="13" t="s">
        <v>61</v>
      </c>
      <c r="H60" s="13">
        <v>0</v>
      </c>
      <c r="I60" s="46">
        <f t="shared" si="2"/>
        <v>696.11</v>
      </c>
      <c r="J60" s="13" t="s">
        <v>150</v>
      </c>
      <c r="K60" s="13" t="s">
        <v>12</v>
      </c>
    </row>
    <row r="61" spans="1:11" ht="12.75" outlineLevel="2">
      <c r="A61" s="13">
        <v>5</v>
      </c>
      <c r="B61" s="13" t="s">
        <v>454</v>
      </c>
      <c r="C61" s="13" t="s">
        <v>386</v>
      </c>
      <c r="D61" s="16">
        <v>678.88</v>
      </c>
      <c r="E61" s="13" t="s">
        <v>455</v>
      </c>
      <c r="F61" s="13" t="s">
        <v>386</v>
      </c>
      <c r="G61" s="13" t="s">
        <v>61</v>
      </c>
      <c r="H61" s="13">
        <v>0</v>
      </c>
      <c r="I61" s="46">
        <f t="shared" si="2"/>
        <v>678.88</v>
      </c>
      <c r="J61" s="13" t="s">
        <v>150</v>
      </c>
      <c r="K61" s="13" t="s">
        <v>12</v>
      </c>
    </row>
    <row r="62" spans="1:11" ht="12.75" outlineLevel="2">
      <c r="A62" s="13">
        <v>6</v>
      </c>
      <c r="B62" s="13" t="s">
        <v>456</v>
      </c>
      <c r="C62" s="13" t="s">
        <v>386</v>
      </c>
      <c r="D62" s="16">
        <v>618.72</v>
      </c>
      <c r="E62" s="13" t="s">
        <v>457</v>
      </c>
      <c r="F62" s="13" t="s">
        <v>269</v>
      </c>
      <c r="G62" s="13" t="s">
        <v>61</v>
      </c>
      <c r="H62" s="13">
        <v>0</v>
      </c>
      <c r="I62" s="46">
        <f t="shared" si="2"/>
        <v>618.72</v>
      </c>
      <c r="J62" s="13" t="s">
        <v>150</v>
      </c>
      <c r="K62" s="13" t="s">
        <v>12</v>
      </c>
    </row>
    <row r="63" spans="1:11" ht="12.75" outlineLevel="2">
      <c r="A63" s="13">
        <v>7</v>
      </c>
      <c r="B63" s="13" t="s">
        <v>458</v>
      </c>
      <c r="C63" s="13" t="s">
        <v>203</v>
      </c>
      <c r="D63" s="16">
        <v>618.72</v>
      </c>
      <c r="E63" s="13" t="s">
        <v>459</v>
      </c>
      <c r="F63" s="13" t="s">
        <v>370</v>
      </c>
      <c r="G63" s="13" t="s">
        <v>61</v>
      </c>
      <c r="H63" s="13">
        <v>0</v>
      </c>
      <c r="I63" s="46">
        <f t="shared" si="2"/>
        <v>618.72</v>
      </c>
      <c r="J63" s="13" t="s">
        <v>150</v>
      </c>
      <c r="K63" s="13" t="s">
        <v>12</v>
      </c>
    </row>
    <row r="64" spans="1:11" ht="12.75" outlineLevel="2">
      <c r="A64" s="13">
        <v>8</v>
      </c>
      <c r="B64" s="13" t="s">
        <v>460</v>
      </c>
      <c r="C64" s="13" t="s">
        <v>461</v>
      </c>
      <c r="D64" s="16">
        <v>1335.42</v>
      </c>
      <c r="E64" s="13" t="s">
        <v>462</v>
      </c>
      <c r="F64" s="13" t="s">
        <v>393</v>
      </c>
      <c r="G64" s="13" t="s">
        <v>61</v>
      </c>
      <c r="H64" s="13">
        <v>0</v>
      </c>
      <c r="I64" s="46">
        <f t="shared" si="2"/>
        <v>1335.42</v>
      </c>
      <c r="J64" s="13" t="s">
        <v>150</v>
      </c>
      <c r="K64" s="13" t="s">
        <v>12</v>
      </c>
    </row>
    <row r="65" spans="1:11" ht="12.75" outlineLevel="2">
      <c r="A65" s="13">
        <v>9</v>
      </c>
      <c r="B65" s="13" t="s">
        <v>463</v>
      </c>
      <c r="C65" s="13" t="s">
        <v>453</v>
      </c>
      <c r="D65" s="16">
        <v>471.17</v>
      </c>
      <c r="E65" s="13" t="s">
        <v>464</v>
      </c>
      <c r="F65" s="13" t="s">
        <v>393</v>
      </c>
      <c r="G65" s="13" t="s">
        <v>61</v>
      </c>
      <c r="H65" s="13">
        <v>0</v>
      </c>
      <c r="I65" s="46">
        <f t="shared" si="2"/>
        <v>471.17</v>
      </c>
      <c r="J65" s="13" t="s">
        <v>150</v>
      </c>
      <c r="K65" s="13" t="s">
        <v>12</v>
      </c>
    </row>
    <row r="66" spans="1:11" ht="12.75" outlineLevel="2">
      <c r="A66" s="13">
        <v>10</v>
      </c>
      <c r="B66" s="13" t="s">
        <v>465</v>
      </c>
      <c r="C66" s="13" t="s">
        <v>466</v>
      </c>
      <c r="D66" s="16">
        <v>3310.11</v>
      </c>
      <c r="E66" s="13" t="s">
        <v>467</v>
      </c>
      <c r="F66" s="13" t="s">
        <v>393</v>
      </c>
      <c r="G66" s="13" t="s">
        <v>61</v>
      </c>
      <c r="H66" s="13">
        <v>0</v>
      </c>
      <c r="I66" s="46">
        <f t="shared" si="2"/>
        <v>3310.11</v>
      </c>
      <c r="J66" s="13" t="s">
        <v>150</v>
      </c>
      <c r="K66" s="13" t="s">
        <v>12</v>
      </c>
    </row>
    <row r="67" spans="1:11" ht="12.75" outlineLevel="2">
      <c r="A67" s="13">
        <v>11</v>
      </c>
      <c r="B67" s="13" t="s">
        <v>468</v>
      </c>
      <c r="C67" s="13" t="s">
        <v>269</v>
      </c>
      <c r="D67" s="16">
        <v>1481.22</v>
      </c>
      <c r="E67" s="13" t="s">
        <v>469</v>
      </c>
      <c r="F67" s="13" t="s">
        <v>393</v>
      </c>
      <c r="G67" s="13" t="s">
        <v>61</v>
      </c>
      <c r="H67" s="13">
        <v>0</v>
      </c>
      <c r="I67" s="46">
        <f t="shared" si="2"/>
        <v>1481.22</v>
      </c>
      <c r="J67" s="13" t="s">
        <v>150</v>
      </c>
      <c r="K67" s="13" t="s">
        <v>12</v>
      </c>
    </row>
    <row r="68" spans="1:11" s="43" customFormat="1" ht="12.75" outlineLevel="1">
      <c r="A68" s="24"/>
      <c r="B68" s="24"/>
      <c r="C68" s="24"/>
      <c r="D68" s="41">
        <f>SUBTOTAL(9,D57:D67)</f>
        <v>17893.77</v>
      </c>
      <c r="E68" s="24"/>
      <c r="F68" s="24"/>
      <c r="G68" s="24"/>
      <c r="H68" s="24">
        <f>SUBTOTAL(9,H57:H67)</f>
        <v>0</v>
      </c>
      <c r="I68" s="47">
        <f>SUBTOTAL(9,I57:I67)</f>
        <v>17893.77</v>
      </c>
      <c r="J68" s="24"/>
      <c r="K68" s="24" t="s">
        <v>178</v>
      </c>
    </row>
    <row r="69" spans="1:11" ht="12.75" outlineLevel="2">
      <c r="A69" s="13">
        <v>1</v>
      </c>
      <c r="B69" s="13" t="s">
        <v>470</v>
      </c>
      <c r="C69" s="13" t="s">
        <v>180</v>
      </c>
      <c r="D69" s="16">
        <v>20088.26</v>
      </c>
      <c r="E69" s="13" t="s">
        <v>471</v>
      </c>
      <c r="F69" s="13" t="s">
        <v>180</v>
      </c>
      <c r="G69" s="13" t="s">
        <v>61</v>
      </c>
      <c r="H69" s="13">
        <v>0</v>
      </c>
      <c r="I69" s="46">
        <f aca="true" t="shared" si="3" ref="I69:I77">D69-H69</f>
        <v>20088.26</v>
      </c>
      <c r="J69" s="13" t="s">
        <v>56</v>
      </c>
      <c r="K69" s="13" t="s">
        <v>4</v>
      </c>
    </row>
    <row r="70" spans="1:11" ht="12.75" outlineLevel="2">
      <c r="A70" s="13">
        <v>2</v>
      </c>
      <c r="B70" s="13" t="s">
        <v>472</v>
      </c>
      <c r="C70" s="13" t="s">
        <v>180</v>
      </c>
      <c r="D70" s="16">
        <v>36660.94</v>
      </c>
      <c r="E70" s="13" t="s">
        <v>473</v>
      </c>
      <c r="F70" s="13" t="s">
        <v>180</v>
      </c>
      <c r="G70" s="13" t="s">
        <v>61</v>
      </c>
      <c r="H70" s="13">
        <v>0</v>
      </c>
      <c r="I70" s="46">
        <f t="shared" si="3"/>
        <v>36660.94</v>
      </c>
      <c r="J70" s="13" t="s">
        <v>56</v>
      </c>
      <c r="K70" s="13" t="s">
        <v>4</v>
      </c>
    </row>
    <row r="71" spans="1:11" ht="12.75" outlineLevel="2">
      <c r="A71" s="13">
        <v>3</v>
      </c>
      <c r="B71" s="13" t="s">
        <v>474</v>
      </c>
      <c r="C71" s="13" t="s">
        <v>185</v>
      </c>
      <c r="D71" s="16">
        <v>326.29</v>
      </c>
      <c r="E71" s="13" t="s">
        <v>475</v>
      </c>
      <c r="F71" s="13" t="s">
        <v>380</v>
      </c>
      <c r="G71" s="13" t="s">
        <v>61</v>
      </c>
      <c r="H71" s="13">
        <v>0</v>
      </c>
      <c r="I71" s="46">
        <f t="shared" si="3"/>
        <v>326.29</v>
      </c>
      <c r="J71" s="13" t="s">
        <v>56</v>
      </c>
      <c r="K71" s="13" t="s">
        <v>4</v>
      </c>
    </row>
    <row r="72" spans="1:11" ht="12.75" outlineLevel="2">
      <c r="A72" s="13">
        <v>4</v>
      </c>
      <c r="B72" s="13" t="s">
        <v>476</v>
      </c>
      <c r="C72" s="13" t="s">
        <v>180</v>
      </c>
      <c r="D72" s="16">
        <v>1043.13</v>
      </c>
      <c r="E72" s="13" t="s">
        <v>106</v>
      </c>
      <c r="F72" s="13" t="s">
        <v>401</v>
      </c>
      <c r="G72" s="13" t="s">
        <v>61</v>
      </c>
      <c r="H72" s="13">
        <v>0</v>
      </c>
      <c r="I72" s="46">
        <f t="shared" si="3"/>
        <v>1043.13</v>
      </c>
      <c r="J72" s="13" t="s">
        <v>56</v>
      </c>
      <c r="K72" s="13" t="s">
        <v>4</v>
      </c>
    </row>
    <row r="73" spans="1:11" ht="12.75" outlineLevel="2">
      <c r="A73" s="13">
        <v>5</v>
      </c>
      <c r="B73" s="13" t="s">
        <v>477</v>
      </c>
      <c r="C73" s="13" t="s">
        <v>386</v>
      </c>
      <c r="D73" s="16">
        <v>263.5</v>
      </c>
      <c r="E73" s="13" t="s">
        <v>478</v>
      </c>
      <c r="F73" s="13" t="s">
        <v>386</v>
      </c>
      <c r="G73" s="13" t="s">
        <v>61</v>
      </c>
      <c r="H73" s="13">
        <v>0</v>
      </c>
      <c r="I73" s="46">
        <f t="shared" si="3"/>
        <v>263.5</v>
      </c>
      <c r="J73" s="13" t="s">
        <v>56</v>
      </c>
      <c r="K73" s="13" t="s">
        <v>4</v>
      </c>
    </row>
    <row r="74" spans="1:11" ht="12.75" outlineLevel="2">
      <c r="A74" s="13">
        <v>6</v>
      </c>
      <c r="B74" s="13" t="s">
        <v>479</v>
      </c>
      <c r="C74" s="13" t="s">
        <v>386</v>
      </c>
      <c r="D74" s="16">
        <v>1220.6</v>
      </c>
      <c r="E74" s="13" t="s">
        <v>480</v>
      </c>
      <c r="F74" s="13" t="s">
        <v>393</v>
      </c>
      <c r="G74" s="13" t="s">
        <v>61</v>
      </c>
      <c r="H74" s="13">
        <v>0</v>
      </c>
      <c r="I74" s="46">
        <f t="shared" si="3"/>
        <v>1220.6</v>
      </c>
      <c r="J74" s="13" t="s">
        <v>56</v>
      </c>
      <c r="K74" s="13" t="s">
        <v>4</v>
      </c>
    </row>
    <row r="75" spans="1:11" ht="12.75" outlineLevel="2">
      <c r="A75" s="13">
        <v>7</v>
      </c>
      <c r="B75" s="13" t="s">
        <v>481</v>
      </c>
      <c r="C75" s="13" t="s">
        <v>482</v>
      </c>
      <c r="D75" s="16">
        <v>1324.75</v>
      </c>
      <c r="E75" s="13" t="s">
        <v>483</v>
      </c>
      <c r="F75" s="13" t="s">
        <v>482</v>
      </c>
      <c r="G75" s="13" t="s">
        <v>61</v>
      </c>
      <c r="H75" s="13">
        <v>0</v>
      </c>
      <c r="I75" s="46">
        <f t="shared" si="3"/>
        <v>1324.75</v>
      </c>
      <c r="J75" s="13" t="s">
        <v>56</v>
      </c>
      <c r="K75" s="13" t="s">
        <v>4</v>
      </c>
    </row>
    <row r="76" spans="1:11" ht="12.75" outlineLevel="2">
      <c r="A76" s="13">
        <v>8</v>
      </c>
      <c r="B76" s="13" t="s">
        <v>484</v>
      </c>
      <c r="C76" s="13" t="s">
        <v>482</v>
      </c>
      <c r="D76" s="16">
        <v>1355.6</v>
      </c>
      <c r="E76" s="13" t="s">
        <v>485</v>
      </c>
      <c r="F76" s="13" t="s">
        <v>482</v>
      </c>
      <c r="G76" s="13" t="s">
        <v>61</v>
      </c>
      <c r="H76" s="13">
        <v>0</v>
      </c>
      <c r="I76" s="46">
        <f t="shared" si="3"/>
        <v>1355.6</v>
      </c>
      <c r="J76" s="13" t="s">
        <v>56</v>
      </c>
      <c r="K76" s="13" t="s">
        <v>4</v>
      </c>
    </row>
    <row r="77" spans="1:11" ht="12.75" outlineLevel="2">
      <c r="A77" s="13">
        <v>9</v>
      </c>
      <c r="B77" s="13" t="s">
        <v>486</v>
      </c>
      <c r="C77" s="13" t="s">
        <v>482</v>
      </c>
      <c r="D77" s="16">
        <v>1219.68</v>
      </c>
      <c r="E77" s="13" t="s">
        <v>487</v>
      </c>
      <c r="F77" s="13" t="s">
        <v>482</v>
      </c>
      <c r="G77" s="13" t="s">
        <v>61</v>
      </c>
      <c r="H77" s="13">
        <v>0</v>
      </c>
      <c r="I77" s="46">
        <f t="shared" si="3"/>
        <v>1219.68</v>
      </c>
      <c r="J77" s="13" t="s">
        <v>56</v>
      </c>
      <c r="K77" s="13" t="s">
        <v>4</v>
      </c>
    </row>
    <row r="78" spans="1:11" s="43" customFormat="1" ht="12.75" outlineLevel="1">
      <c r="A78" s="24"/>
      <c r="B78" s="24"/>
      <c r="C78" s="24"/>
      <c r="D78" s="41">
        <f>SUBTOTAL(9,D69:D77)</f>
        <v>63502.74999999999</v>
      </c>
      <c r="E78" s="24"/>
      <c r="F78" s="24"/>
      <c r="G78" s="24"/>
      <c r="H78" s="24">
        <f>SUBTOTAL(9,H69:H77)</f>
        <v>0</v>
      </c>
      <c r="I78" s="47">
        <f>SUBTOTAL(9,I69:I77)</f>
        <v>63502.74999999999</v>
      </c>
      <c r="J78" s="24"/>
      <c r="K78" s="24" t="s">
        <v>57</v>
      </c>
    </row>
    <row r="79" spans="1:11" ht="12.75" outlineLevel="2">
      <c r="A79" s="13">
        <v>1</v>
      </c>
      <c r="B79" s="13" t="s">
        <v>488</v>
      </c>
      <c r="C79" s="13" t="s">
        <v>180</v>
      </c>
      <c r="D79" s="16">
        <v>4002.97</v>
      </c>
      <c r="E79" s="13" t="s">
        <v>99</v>
      </c>
      <c r="F79" s="13" t="s">
        <v>380</v>
      </c>
      <c r="G79" s="13" t="s">
        <v>61</v>
      </c>
      <c r="H79" s="13">
        <v>0</v>
      </c>
      <c r="I79" s="46">
        <f>D79-H79</f>
        <v>4002.97</v>
      </c>
      <c r="J79" s="13" t="s">
        <v>489</v>
      </c>
      <c r="K79" s="13" t="s">
        <v>490</v>
      </c>
    </row>
    <row r="80" spans="1:11" s="43" customFormat="1" ht="12.75" outlineLevel="1">
      <c r="A80" s="24"/>
      <c r="B80" s="24"/>
      <c r="C80" s="24"/>
      <c r="D80" s="41">
        <f>SUBTOTAL(9,D79:D79)</f>
        <v>4002.97</v>
      </c>
      <c r="E80" s="24"/>
      <c r="F80" s="24"/>
      <c r="G80" s="24"/>
      <c r="H80" s="24">
        <f>SUBTOTAL(9,H79:H79)</f>
        <v>0</v>
      </c>
      <c r="I80" s="47">
        <f>SUBTOTAL(9,I79:I79)</f>
        <v>4002.97</v>
      </c>
      <c r="J80" s="24"/>
      <c r="K80" s="24" t="s">
        <v>491</v>
      </c>
    </row>
    <row r="81" spans="1:11" ht="12.75" outlineLevel="2">
      <c r="A81" s="13">
        <v>2</v>
      </c>
      <c r="B81" s="13" t="s">
        <v>492</v>
      </c>
      <c r="C81" s="13" t="s">
        <v>180</v>
      </c>
      <c r="D81" s="16">
        <v>1268.5</v>
      </c>
      <c r="E81" s="13" t="s">
        <v>104</v>
      </c>
      <c r="F81" s="13" t="s">
        <v>401</v>
      </c>
      <c r="G81" s="13" t="s">
        <v>61</v>
      </c>
      <c r="H81" s="13">
        <v>0</v>
      </c>
      <c r="I81" s="46">
        <f>D81-H81</f>
        <v>1268.5</v>
      </c>
      <c r="J81" s="13" t="s">
        <v>64</v>
      </c>
      <c r="K81" s="13" t="s">
        <v>3</v>
      </c>
    </row>
    <row r="82" spans="1:11" s="43" customFormat="1" ht="12.75" outlineLevel="1">
      <c r="A82" s="24"/>
      <c r="B82" s="24"/>
      <c r="C82" s="24"/>
      <c r="D82" s="41">
        <f>SUBTOTAL(9,D81:D81)</f>
        <v>1268.5</v>
      </c>
      <c r="E82" s="24"/>
      <c r="F82" s="24"/>
      <c r="G82" s="24"/>
      <c r="H82" s="24">
        <f>SUBTOTAL(9,H81:H81)</f>
        <v>0</v>
      </c>
      <c r="I82" s="47">
        <f>SUBTOTAL(9,I81:I81)</f>
        <v>1268.5</v>
      </c>
      <c r="J82" s="24"/>
      <c r="K82" s="24" t="s">
        <v>65</v>
      </c>
    </row>
    <row r="83" spans="1:11" ht="12.75" outlineLevel="2">
      <c r="A83" s="13">
        <v>1</v>
      </c>
      <c r="B83" s="13" t="s">
        <v>493</v>
      </c>
      <c r="C83" s="13" t="s">
        <v>378</v>
      </c>
      <c r="D83" s="16">
        <v>24200.4</v>
      </c>
      <c r="E83" s="13" t="s">
        <v>108</v>
      </c>
      <c r="F83" s="13" t="s">
        <v>461</v>
      </c>
      <c r="G83" s="13" t="s">
        <v>61</v>
      </c>
      <c r="H83" s="13">
        <v>0</v>
      </c>
      <c r="I83" s="46">
        <f>D83-H83</f>
        <v>24200.4</v>
      </c>
      <c r="J83" s="13" t="s">
        <v>58</v>
      </c>
      <c r="K83" s="13" t="s">
        <v>7</v>
      </c>
    </row>
    <row r="84" spans="1:11" ht="12.75" outlineLevel="2">
      <c r="A84" s="13">
        <v>2</v>
      </c>
      <c r="B84" s="13" t="s">
        <v>494</v>
      </c>
      <c r="C84" s="13" t="s">
        <v>203</v>
      </c>
      <c r="D84" s="16">
        <v>23192.05</v>
      </c>
      <c r="E84" s="13" t="s">
        <v>495</v>
      </c>
      <c r="F84" s="13" t="s">
        <v>316</v>
      </c>
      <c r="G84" s="13" t="s">
        <v>61</v>
      </c>
      <c r="H84" s="13">
        <v>0</v>
      </c>
      <c r="I84" s="46">
        <f>D84-H84</f>
        <v>23192.05</v>
      </c>
      <c r="J84" s="13" t="s">
        <v>58</v>
      </c>
      <c r="K84" s="13" t="s">
        <v>7</v>
      </c>
    </row>
    <row r="85" spans="1:11" s="43" customFormat="1" ht="12.75" outlineLevel="1">
      <c r="A85" s="24"/>
      <c r="B85" s="24"/>
      <c r="C85" s="24"/>
      <c r="D85" s="41">
        <f>SUBTOTAL(9,D83:D84)</f>
        <v>47392.45</v>
      </c>
      <c r="E85" s="24"/>
      <c r="F85" s="24"/>
      <c r="G85" s="24"/>
      <c r="H85" s="24">
        <f>SUBTOTAL(9,H83:H84)</f>
        <v>0</v>
      </c>
      <c r="I85" s="47">
        <f>SUBTOTAL(9,I83:I84)</f>
        <v>47392.45</v>
      </c>
      <c r="J85" s="24"/>
      <c r="K85" s="24" t="s">
        <v>59</v>
      </c>
    </row>
    <row r="86" spans="1:11" ht="12.75" outlineLevel="2">
      <c r="A86" s="13">
        <v>1</v>
      </c>
      <c r="B86" s="13" t="s">
        <v>169</v>
      </c>
      <c r="C86" s="13" t="s">
        <v>180</v>
      </c>
      <c r="D86" s="16">
        <v>3628.8</v>
      </c>
      <c r="E86" s="13" t="s">
        <v>496</v>
      </c>
      <c r="F86" s="13" t="s">
        <v>380</v>
      </c>
      <c r="G86" s="13" t="s">
        <v>61</v>
      </c>
      <c r="H86" s="13">
        <v>0</v>
      </c>
      <c r="I86" s="46">
        <f>D86-H86</f>
        <v>3628.8</v>
      </c>
      <c r="J86" s="13" t="s">
        <v>171</v>
      </c>
      <c r="K86" s="13" t="s">
        <v>172</v>
      </c>
    </row>
    <row r="87" spans="1:11" ht="12.75" outlineLevel="2">
      <c r="A87" s="13">
        <v>3</v>
      </c>
      <c r="B87" s="13" t="s">
        <v>155</v>
      </c>
      <c r="C87" s="13" t="s">
        <v>453</v>
      </c>
      <c r="D87" s="16">
        <v>4603.32</v>
      </c>
      <c r="E87" s="13" t="s">
        <v>497</v>
      </c>
      <c r="F87" s="13" t="s">
        <v>466</v>
      </c>
      <c r="G87" s="13" t="s">
        <v>61</v>
      </c>
      <c r="H87" s="13">
        <v>0</v>
      </c>
      <c r="I87" s="46">
        <f>D87-H87</f>
        <v>4603.32</v>
      </c>
      <c r="J87" s="13" t="s">
        <v>171</v>
      </c>
      <c r="K87" s="13" t="s">
        <v>172</v>
      </c>
    </row>
    <row r="88" spans="1:11" s="43" customFormat="1" ht="12.75" outlineLevel="1">
      <c r="A88" s="24"/>
      <c r="B88" s="24"/>
      <c r="C88" s="24"/>
      <c r="D88" s="41">
        <f>SUBTOTAL(9,D86:D87)</f>
        <v>8232.119999999999</v>
      </c>
      <c r="E88" s="24"/>
      <c r="F88" s="24"/>
      <c r="G88" s="24"/>
      <c r="H88" s="24">
        <f>SUBTOTAL(9,H86:H87)</f>
        <v>0</v>
      </c>
      <c r="I88" s="47">
        <f>SUBTOTAL(9,I86:I87)</f>
        <v>8232.119999999999</v>
      </c>
      <c r="J88" s="24"/>
      <c r="K88" s="24" t="s">
        <v>173</v>
      </c>
    </row>
    <row r="89" spans="1:11" s="43" customFormat="1" ht="12.75">
      <c r="A89" s="24"/>
      <c r="B89" s="24"/>
      <c r="C89" s="24"/>
      <c r="D89" s="41">
        <f>SUBTOTAL(9,D8:D87)</f>
        <v>295109.00999999995</v>
      </c>
      <c r="E89" s="24"/>
      <c r="F89" s="24"/>
      <c r="G89" s="24"/>
      <c r="H89" s="24">
        <f>SUBTOTAL(9,H8:H87)</f>
        <v>109.01</v>
      </c>
      <c r="I89" s="47">
        <f>SUBTOTAL(9,I8:I87)</f>
        <v>294999.99999999994</v>
      </c>
      <c r="J89" s="24"/>
      <c r="K89" s="24" t="s">
        <v>60</v>
      </c>
    </row>
    <row r="91" spans="2:11" ht="12.75">
      <c r="B91" s="50"/>
      <c r="C91" s="52"/>
      <c r="D91" s="53"/>
      <c r="E91" s="54"/>
      <c r="F91" s="50"/>
      <c r="G91" s="52"/>
      <c r="I91" s="55"/>
      <c r="J91" s="55"/>
      <c r="K91" s="50"/>
    </row>
    <row r="92" spans="2:11" ht="12.75">
      <c r="B92" s="50"/>
      <c r="C92" s="50"/>
      <c r="D92" s="53"/>
      <c r="E92" s="54"/>
      <c r="F92" s="50"/>
      <c r="G92" s="52"/>
      <c r="I92" s="55"/>
      <c r="J92" s="55"/>
      <c r="K92" s="50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64"/>
  <sheetViews>
    <sheetView zoomScalePageLayoutView="0" workbookViewId="0" topLeftCell="A46">
      <selection activeCell="P14" sqref="P14"/>
    </sheetView>
  </sheetViews>
  <sheetFormatPr defaultColWidth="9.140625" defaultRowHeight="12.75" outlineLevelRow="2"/>
  <cols>
    <col min="1" max="1" width="4.00390625" style="0" customWidth="1"/>
    <col min="2" max="2" width="11.7109375" style="0" customWidth="1"/>
    <col min="3" max="3" width="10.00390625" style="0" customWidth="1"/>
    <col min="4" max="4" width="11.140625" style="0" customWidth="1"/>
    <col min="5" max="5" width="6.28125" style="23" customWidth="1"/>
    <col min="8" max="8" width="7.28125" style="0" customWidth="1"/>
    <col min="9" max="9" width="12.28125" style="0" customWidth="1"/>
    <col min="11" max="11" width="30.7109375" style="0" customWidth="1"/>
    <col min="12" max="12" width="12.57421875" style="0" customWidth="1"/>
  </cols>
  <sheetData>
    <row r="2" spans="2:10" ht="12.75">
      <c r="B2" s="22" t="s">
        <v>25</v>
      </c>
      <c r="C2" s="22"/>
      <c r="I2" s="21"/>
      <c r="J2" s="21"/>
    </row>
    <row r="3" spans="2:10" ht="12.75">
      <c r="B3" s="22" t="s">
        <v>300</v>
      </c>
      <c r="C3" s="22"/>
      <c r="I3" s="21"/>
      <c r="J3" s="21"/>
    </row>
    <row r="4" ht="12.75">
      <c r="I4" s="1" t="s">
        <v>26</v>
      </c>
    </row>
    <row r="5" ht="12.75">
      <c r="F5" s="5" t="s">
        <v>498</v>
      </c>
    </row>
    <row r="7" spans="1:11" ht="51">
      <c r="A7" s="25" t="s">
        <v>27</v>
      </c>
      <c r="B7" s="26" t="s">
        <v>28</v>
      </c>
      <c r="C7" s="26" t="s">
        <v>29</v>
      </c>
      <c r="D7" s="27" t="s">
        <v>30</v>
      </c>
      <c r="E7" s="26" t="s">
        <v>31</v>
      </c>
      <c r="F7" s="26" t="s">
        <v>32</v>
      </c>
      <c r="G7" s="28" t="s">
        <v>33</v>
      </c>
      <c r="H7" s="27" t="s">
        <v>34</v>
      </c>
      <c r="I7" s="27" t="s">
        <v>301</v>
      </c>
      <c r="J7" s="26" t="s">
        <v>35</v>
      </c>
      <c r="K7" s="28" t="s">
        <v>36</v>
      </c>
    </row>
    <row r="8" spans="1:11" ht="12.75" outlineLevel="2">
      <c r="A8" s="2">
        <v>1</v>
      </c>
      <c r="B8" s="13" t="s">
        <v>302</v>
      </c>
      <c r="C8" s="13" t="s">
        <v>203</v>
      </c>
      <c r="D8" s="16">
        <v>16453.19</v>
      </c>
      <c r="E8" s="13" t="s">
        <v>303</v>
      </c>
      <c r="F8" s="13" t="s">
        <v>304</v>
      </c>
      <c r="G8" s="13" t="s">
        <v>61</v>
      </c>
      <c r="H8" s="2">
        <v>0</v>
      </c>
      <c r="I8" s="6">
        <f>D8-H8</f>
        <v>16453.19</v>
      </c>
      <c r="J8" s="13" t="s">
        <v>37</v>
      </c>
      <c r="K8" s="13" t="s">
        <v>17</v>
      </c>
    </row>
    <row r="9" spans="1:11" ht="12.75" outlineLevel="2">
      <c r="A9" s="2">
        <v>2</v>
      </c>
      <c r="B9" s="13" t="s">
        <v>305</v>
      </c>
      <c r="C9" s="13" t="s">
        <v>203</v>
      </c>
      <c r="D9" s="16">
        <v>2126.63</v>
      </c>
      <c r="E9" s="13" t="s">
        <v>306</v>
      </c>
      <c r="F9" s="13" t="s">
        <v>304</v>
      </c>
      <c r="G9" s="13" t="s">
        <v>61</v>
      </c>
      <c r="H9" s="2">
        <v>0</v>
      </c>
      <c r="I9" s="6">
        <f>D9-H9</f>
        <v>2126.63</v>
      </c>
      <c r="J9" s="13" t="s">
        <v>37</v>
      </c>
      <c r="K9" s="13" t="s">
        <v>17</v>
      </c>
    </row>
    <row r="10" spans="1:11" ht="12.75" outlineLevel="2">
      <c r="A10" s="2">
        <v>3</v>
      </c>
      <c r="B10" s="13" t="s">
        <v>307</v>
      </c>
      <c r="C10" s="13" t="s">
        <v>203</v>
      </c>
      <c r="D10" s="16">
        <v>567.75</v>
      </c>
      <c r="E10" s="13" t="s">
        <v>308</v>
      </c>
      <c r="F10" s="13" t="s">
        <v>304</v>
      </c>
      <c r="G10" s="13" t="s">
        <v>61</v>
      </c>
      <c r="H10" s="2">
        <v>0</v>
      </c>
      <c r="I10" s="6">
        <f>D10-H10</f>
        <v>567.75</v>
      </c>
      <c r="J10" s="13" t="s">
        <v>37</v>
      </c>
      <c r="K10" s="13" t="s">
        <v>17</v>
      </c>
    </row>
    <row r="11" spans="1:11" ht="12.75" outlineLevel="2">
      <c r="A11" s="2">
        <v>4</v>
      </c>
      <c r="B11" s="13" t="s">
        <v>309</v>
      </c>
      <c r="C11" s="13" t="s">
        <v>203</v>
      </c>
      <c r="D11" s="16">
        <v>2859.76</v>
      </c>
      <c r="E11" s="13" t="s">
        <v>310</v>
      </c>
      <c r="F11" s="13" t="s">
        <v>304</v>
      </c>
      <c r="G11" s="13" t="s">
        <v>61</v>
      </c>
      <c r="H11" s="2">
        <v>0</v>
      </c>
      <c r="I11" s="6">
        <f>D11-H11</f>
        <v>2859.76</v>
      </c>
      <c r="J11" s="13" t="s">
        <v>37</v>
      </c>
      <c r="K11" s="13" t="s">
        <v>17</v>
      </c>
    </row>
    <row r="12" spans="1:11" ht="12.75" outlineLevel="1">
      <c r="A12" s="2"/>
      <c r="B12" s="13"/>
      <c r="C12" s="13"/>
      <c r="D12" s="16">
        <f>SUBTOTAL(9,D8:D11)</f>
        <v>22007.33</v>
      </c>
      <c r="E12" s="13"/>
      <c r="F12" s="13"/>
      <c r="G12" s="13"/>
      <c r="H12" s="2">
        <f>SUBTOTAL(9,H8:H11)</f>
        <v>0</v>
      </c>
      <c r="I12" s="6">
        <f>SUBTOTAL(9,I8:I11)</f>
        <v>22007.33</v>
      </c>
      <c r="J12" s="13"/>
      <c r="K12" s="57" t="s">
        <v>38</v>
      </c>
    </row>
    <row r="13" spans="1:11" ht="12.75" outlineLevel="2">
      <c r="A13" s="2">
        <v>1</v>
      </c>
      <c r="B13" s="2" t="s">
        <v>311</v>
      </c>
      <c r="C13" s="2" t="s">
        <v>203</v>
      </c>
      <c r="D13" s="8">
        <v>9940.32</v>
      </c>
      <c r="E13" s="13" t="s">
        <v>312</v>
      </c>
      <c r="F13" s="2" t="s">
        <v>251</v>
      </c>
      <c r="G13" s="2" t="s">
        <v>313</v>
      </c>
      <c r="H13" s="2">
        <v>0</v>
      </c>
      <c r="I13" s="6">
        <f>D13-H13</f>
        <v>9940.32</v>
      </c>
      <c r="J13" s="2" t="s">
        <v>39</v>
      </c>
      <c r="K13" s="2" t="s">
        <v>18</v>
      </c>
    </row>
    <row r="14" spans="1:11" ht="12.75" outlineLevel="1">
      <c r="A14" s="2"/>
      <c r="B14" s="2"/>
      <c r="C14" s="2"/>
      <c r="D14" s="8">
        <f>SUBTOTAL(9,D13:D13)</f>
        <v>9940.32</v>
      </c>
      <c r="E14" s="13"/>
      <c r="F14" s="2"/>
      <c r="G14" s="2"/>
      <c r="H14" s="2">
        <f>SUBTOTAL(9,H13:H13)</f>
        <v>0</v>
      </c>
      <c r="I14" s="6">
        <f>SUBTOTAL(9,I13:I13)</f>
        <v>9940.32</v>
      </c>
      <c r="J14" s="2"/>
      <c r="K14" s="51" t="s">
        <v>40</v>
      </c>
    </row>
    <row r="15" spans="1:11" ht="12.75" outlineLevel="2">
      <c r="A15" s="2">
        <v>1</v>
      </c>
      <c r="B15" s="13" t="s">
        <v>202</v>
      </c>
      <c r="C15" s="13" t="s">
        <v>203</v>
      </c>
      <c r="D15" s="16">
        <v>1263.54</v>
      </c>
      <c r="E15" s="13" t="s">
        <v>204</v>
      </c>
      <c r="F15" s="13" t="s">
        <v>205</v>
      </c>
      <c r="G15" s="13" t="s">
        <v>61</v>
      </c>
      <c r="H15" s="13">
        <v>0</v>
      </c>
      <c r="I15" s="6">
        <f>D15-H15</f>
        <v>1263.54</v>
      </c>
      <c r="J15" s="13" t="s">
        <v>41</v>
      </c>
      <c r="K15" s="13" t="s">
        <v>19</v>
      </c>
    </row>
    <row r="16" spans="1:11" ht="12.75" outlineLevel="1">
      <c r="A16" s="2"/>
      <c r="B16" s="13"/>
      <c r="C16" s="13"/>
      <c r="D16" s="16">
        <f>SUBTOTAL(9,D15:D15)</f>
        <v>1263.54</v>
      </c>
      <c r="E16" s="13"/>
      <c r="F16" s="13"/>
      <c r="G16" s="13"/>
      <c r="H16" s="13">
        <f>SUBTOTAL(9,H15:H15)</f>
        <v>0</v>
      </c>
      <c r="I16" s="6">
        <f>SUBTOTAL(9,I15:I15)</f>
        <v>1263.54</v>
      </c>
      <c r="J16" s="13"/>
      <c r="K16" s="58" t="s">
        <v>42</v>
      </c>
    </row>
    <row r="17" spans="1:11" ht="12.75" outlineLevel="2">
      <c r="A17" s="2">
        <v>1</v>
      </c>
      <c r="B17" s="13" t="s">
        <v>314</v>
      </c>
      <c r="C17" s="13" t="s">
        <v>203</v>
      </c>
      <c r="D17" s="16">
        <v>4067.76</v>
      </c>
      <c r="E17" s="13" t="s">
        <v>315</v>
      </c>
      <c r="F17" s="13" t="s">
        <v>316</v>
      </c>
      <c r="G17" s="13" t="s">
        <v>61</v>
      </c>
      <c r="H17" s="2">
        <v>0</v>
      </c>
      <c r="I17" s="6">
        <f>D17-H17</f>
        <v>4067.76</v>
      </c>
      <c r="J17" s="13" t="s">
        <v>43</v>
      </c>
      <c r="K17" s="13" t="s">
        <v>20</v>
      </c>
    </row>
    <row r="18" spans="1:11" ht="12.75" outlineLevel="2">
      <c r="A18" s="2">
        <v>2</v>
      </c>
      <c r="B18" s="13" t="s">
        <v>317</v>
      </c>
      <c r="C18" s="13" t="s">
        <v>203</v>
      </c>
      <c r="D18" s="16">
        <v>263.5</v>
      </c>
      <c r="E18" s="13" t="s">
        <v>318</v>
      </c>
      <c r="F18" s="13" t="s">
        <v>316</v>
      </c>
      <c r="G18" s="13" t="s">
        <v>61</v>
      </c>
      <c r="H18" s="2">
        <v>0</v>
      </c>
      <c r="I18" s="6">
        <f>D18-H18</f>
        <v>263.5</v>
      </c>
      <c r="J18" s="13" t="s">
        <v>43</v>
      </c>
      <c r="K18" s="13" t="s">
        <v>20</v>
      </c>
    </row>
    <row r="19" spans="1:11" ht="12.75" outlineLevel="1">
      <c r="A19" s="2"/>
      <c r="B19" s="13"/>
      <c r="C19" s="13"/>
      <c r="D19" s="16">
        <f>SUBTOTAL(9,D17:D18)</f>
        <v>4331.26</v>
      </c>
      <c r="E19" s="13"/>
      <c r="F19" s="13"/>
      <c r="G19" s="13"/>
      <c r="H19" s="2">
        <f>SUBTOTAL(9,H17:H18)</f>
        <v>0</v>
      </c>
      <c r="I19" s="6">
        <f>SUBTOTAL(9,I17:I18)</f>
        <v>4331.26</v>
      </c>
      <c r="J19" s="13"/>
      <c r="K19" s="58" t="s">
        <v>44</v>
      </c>
    </row>
    <row r="20" spans="1:11" ht="12.75" outlineLevel="2">
      <c r="A20" s="2">
        <v>1</v>
      </c>
      <c r="B20" s="13" t="s">
        <v>319</v>
      </c>
      <c r="C20" s="13" t="s">
        <v>203</v>
      </c>
      <c r="D20" s="16">
        <v>10022.27</v>
      </c>
      <c r="E20" s="13" t="s">
        <v>320</v>
      </c>
      <c r="F20" s="13" t="s">
        <v>321</v>
      </c>
      <c r="G20" s="13" t="s">
        <v>61</v>
      </c>
      <c r="H20" s="2">
        <v>0</v>
      </c>
      <c r="I20" s="6">
        <f>D20-H20</f>
        <v>10022.27</v>
      </c>
      <c r="J20" s="13" t="s">
        <v>62</v>
      </c>
      <c r="K20" s="13" t="s">
        <v>0</v>
      </c>
    </row>
    <row r="21" spans="1:11" ht="12.75" outlineLevel="1">
      <c r="A21" s="2"/>
      <c r="B21" s="13"/>
      <c r="C21" s="13"/>
      <c r="D21" s="16">
        <f>SUBTOTAL(9,D20:D20)</f>
        <v>10022.27</v>
      </c>
      <c r="E21" s="13"/>
      <c r="F21" s="13"/>
      <c r="G21" s="13"/>
      <c r="H21" s="2">
        <f>SUBTOTAL(9,H20:H20)</f>
        <v>0</v>
      </c>
      <c r="I21" s="6">
        <f>SUBTOTAL(9,I20:I20)</f>
        <v>10022.27</v>
      </c>
      <c r="J21" s="13"/>
      <c r="K21" s="58" t="s">
        <v>63</v>
      </c>
    </row>
    <row r="22" spans="1:11" ht="12.75" outlineLevel="2">
      <c r="A22" s="2">
        <v>1</v>
      </c>
      <c r="B22" s="13" t="s">
        <v>322</v>
      </c>
      <c r="C22" s="13" t="s">
        <v>203</v>
      </c>
      <c r="D22" s="16">
        <v>1171.6</v>
      </c>
      <c r="E22" s="13" t="s">
        <v>323</v>
      </c>
      <c r="F22" s="13" t="s">
        <v>203</v>
      </c>
      <c r="G22" s="13" t="s">
        <v>61</v>
      </c>
      <c r="H22" s="2">
        <v>0</v>
      </c>
      <c r="I22" s="6">
        <f>D22-H22</f>
        <v>1171.6</v>
      </c>
      <c r="J22" s="13" t="s">
        <v>45</v>
      </c>
      <c r="K22" s="13" t="s">
        <v>1</v>
      </c>
    </row>
    <row r="23" spans="1:11" ht="12.75" outlineLevel="2">
      <c r="A23" s="2">
        <v>2</v>
      </c>
      <c r="B23" s="13" t="s">
        <v>324</v>
      </c>
      <c r="C23" s="13" t="s">
        <v>203</v>
      </c>
      <c r="D23" s="16">
        <v>15965.88</v>
      </c>
      <c r="E23" s="13" t="s">
        <v>325</v>
      </c>
      <c r="F23" s="13" t="s">
        <v>203</v>
      </c>
      <c r="G23" s="13" t="s">
        <v>61</v>
      </c>
      <c r="H23" s="2">
        <v>0</v>
      </c>
      <c r="I23" s="6">
        <f>D23-H23</f>
        <v>15965.88</v>
      </c>
      <c r="J23" s="13" t="s">
        <v>45</v>
      </c>
      <c r="K23" s="13" t="s">
        <v>1</v>
      </c>
    </row>
    <row r="24" spans="1:11" ht="12.75" outlineLevel="2">
      <c r="A24" s="2">
        <v>3</v>
      </c>
      <c r="B24" s="13" t="s">
        <v>326</v>
      </c>
      <c r="C24" s="13" t="s">
        <v>203</v>
      </c>
      <c r="D24" s="16">
        <v>577.54</v>
      </c>
      <c r="E24" s="13" t="s">
        <v>327</v>
      </c>
      <c r="F24" s="13" t="s">
        <v>203</v>
      </c>
      <c r="G24" s="13" t="s">
        <v>61</v>
      </c>
      <c r="H24" s="2">
        <v>0</v>
      </c>
      <c r="I24" s="6">
        <f>D24-H24</f>
        <v>577.54</v>
      </c>
      <c r="J24" s="13" t="s">
        <v>45</v>
      </c>
      <c r="K24" s="13" t="s">
        <v>1</v>
      </c>
    </row>
    <row r="25" spans="1:11" ht="12.75" outlineLevel="2">
      <c r="A25" s="2">
        <v>4</v>
      </c>
      <c r="B25" s="13" t="s">
        <v>328</v>
      </c>
      <c r="C25" s="13" t="s">
        <v>203</v>
      </c>
      <c r="D25" s="16">
        <v>3406.5</v>
      </c>
      <c r="E25" s="13" t="s">
        <v>329</v>
      </c>
      <c r="F25" s="13" t="s">
        <v>203</v>
      </c>
      <c r="G25" s="13" t="s">
        <v>61</v>
      </c>
      <c r="H25" s="2">
        <v>0</v>
      </c>
      <c r="I25" s="6">
        <f>D25-H25</f>
        <v>3406.5</v>
      </c>
      <c r="J25" s="13" t="s">
        <v>45</v>
      </c>
      <c r="K25" s="13" t="s">
        <v>1</v>
      </c>
    </row>
    <row r="26" spans="1:11" ht="12.75" outlineLevel="1">
      <c r="A26" s="2"/>
      <c r="B26" s="13"/>
      <c r="C26" s="13"/>
      <c r="D26" s="16">
        <f>SUBTOTAL(9,D22:D25)</f>
        <v>21121.52</v>
      </c>
      <c r="E26" s="13"/>
      <c r="F26" s="13"/>
      <c r="G26" s="13"/>
      <c r="H26" s="2">
        <f>SUBTOTAL(9,H22:H25)</f>
        <v>0</v>
      </c>
      <c r="I26" s="6">
        <f>SUBTOTAL(9,I22:I25)</f>
        <v>21121.52</v>
      </c>
      <c r="J26" s="13"/>
      <c r="K26" s="58" t="s">
        <v>46</v>
      </c>
    </row>
    <row r="27" spans="1:11" ht="12.75" outlineLevel="2">
      <c r="A27" s="2">
        <v>1</v>
      </c>
      <c r="B27" s="13" t="s">
        <v>330</v>
      </c>
      <c r="C27" s="13" t="s">
        <v>203</v>
      </c>
      <c r="D27" s="16">
        <v>3077.76</v>
      </c>
      <c r="E27" s="13" t="s">
        <v>331</v>
      </c>
      <c r="F27" s="13" t="s">
        <v>203</v>
      </c>
      <c r="G27" s="13" t="s">
        <v>61</v>
      </c>
      <c r="H27" s="2">
        <v>0</v>
      </c>
      <c r="I27" s="6">
        <f>D27-H27</f>
        <v>3077.76</v>
      </c>
      <c r="J27" s="13" t="s">
        <v>49</v>
      </c>
      <c r="K27" s="13" t="s">
        <v>6</v>
      </c>
    </row>
    <row r="28" spans="1:11" ht="12.75" outlineLevel="2">
      <c r="A28" s="2">
        <v>2</v>
      </c>
      <c r="B28" s="13" t="s">
        <v>332</v>
      </c>
      <c r="C28" s="13" t="s">
        <v>203</v>
      </c>
      <c r="D28" s="16">
        <v>946.25</v>
      </c>
      <c r="E28" s="13" t="s">
        <v>333</v>
      </c>
      <c r="F28" s="13" t="s">
        <v>203</v>
      </c>
      <c r="G28" s="13" t="s">
        <v>61</v>
      </c>
      <c r="H28" s="2">
        <v>0</v>
      </c>
      <c r="I28" s="6">
        <f>D28-H28</f>
        <v>946.25</v>
      </c>
      <c r="J28" s="13" t="s">
        <v>49</v>
      </c>
      <c r="K28" s="13" t="s">
        <v>6</v>
      </c>
    </row>
    <row r="29" spans="1:11" ht="12.75" outlineLevel="1">
      <c r="A29" s="2"/>
      <c r="B29" s="13"/>
      <c r="C29" s="13"/>
      <c r="D29" s="16">
        <f>SUBTOTAL(9,D27:D28)</f>
        <v>4024.01</v>
      </c>
      <c r="E29" s="13"/>
      <c r="F29" s="13"/>
      <c r="G29" s="13"/>
      <c r="H29" s="2">
        <f>SUBTOTAL(9,H27:H28)</f>
        <v>0</v>
      </c>
      <c r="I29" s="6">
        <f>SUBTOTAL(9,I27:I28)</f>
        <v>4024.01</v>
      </c>
      <c r="J29" s="13"/>
      <c r="K29" s="58" t="s">
        <v>50</v>
      </c>
    </row>
    <row r="30" spans="1:11" ht="12.75" outlineLevel="2">
      <c r="A30" s="2">
        <v>1</v>
      </c>
      <c r="B30" s="13" t="s">
        <v>334</v>
      </c>
      <c r="C30" s="13" t="s">
        <v>203</v>
      </c>
      <c r="D30" s="16">
        <v>22351.26</v>
      </c>
      <c r="E30" s="13" t="s">
        <v>335</v>
      </c>
      <c r="F30" s="13" t="s">
        <v>251</v>
      </c>
      <c r="G30" s="13" t="s">
        <v>61</v>
      </c>
      <c r="H30" s="2">
        <v>0</v>
      </c>
      <c r="I30" s="6">
        <f>D30-H30</f>
        <v>22351.26</v>
      </c>
      <c r="J30" s="13" t="s">
        <v>51</v>
      </c>
      <c r="K30" s="13" t="s">
        <v>16</v>
      </c>
    </row>
    <row r="31" spans="1:11" ht="12.75" outlineLevel="2">
      <c r="A31" s="2">
        <v>2</v>
      </c>
      <c r="B31" s="13" t="s">
        <v>336</v>
      </c>
      <c r="C31" s="13" t="s">
        <v>203</v>
      </c>
      <c r="D31" s="16">
        <v>18109.7</v>
      </c>
      <c r="E31" s="13" t="s">
        <v>337</v>
      </c>
      <c r="F31" s="13" t="s">
        <v>251</v>
      </c>
      <c r="G31" s="13" t="s">
        <v>61</v>
      </c>
      <c r="H31" s="2">
        <v>0</v>
      </c>
      <c r="I31" s="6">
        <f>D31-H31</f>
        <v>18109.7</v>
      </c>
      <c r="J31" s="13" t="s">
        <v>51</v>
      </c>
      <c r="K31" s="13" t="s">
        <v>16</v>
      </c>
    </row>
    <row r="32" spans="1:11" ht="12.75" outlineLevel="2">
      <c r="A32" s="2">
        <v>3</v>
      </c>
      <c r="B32" s="13" t="s">
        <v>338</v>
      </c>
      <c r="C32" s="13" t="s">
        <v>203</v>
      </c>
      <c r="D32" s="16">
        <v>1056.16</v>
      </c>
      <c r="E32" s="13" t="s">
        <v>339</v>
      </c>
      <c r="F32" s="13" t="s">
        <v>316</v>
      </c>
      <c r="G32" s="13" t="s">
        <v>61</v>
      </c>
      <c r="H32" s="2">
        <v>0</v>
      </c>
      <c r="I32" s="6">
        <f>D32-H32</f>
        <v>1056.16</v>
      </c>
      <c r="J32" s="13" t="s">
        <v>51</v>
      </c>
      <c r="K32" s="13" t="s">
        <v>16</v>
      </c>
    </row>
    <row r="33" spans="1:11" ht="12.75" outlineLevel="2">
      <c r="A33" s="2">
        <v>4</v>
      </c>
      <c r="B33" s="13" t="s">
        <v>340</v>
      </c>
      <c r="C33" s="13" t="s">
        <v>203</v>
      </c>
      <c r="D33" s="16">
        <v>8466.56</v>
      </c>
      <c r="E33" s="13" t="s">
        <v>341</v>
      </c>
      <c r="F33" s="13" t="s">
        <v>316</v>
      </c>
      <c r="G33" s="13" t="s">
        <v>61</v>
      </c>
      <c r="H33" s="2">
        <v>0</v>
      </c>
      <c r="I33" s="6">
        <f>D33-H33</f>
        <v>8466.56</v>
      </c>
      <c r="J33" s="13" t="s">
        <v>51</v>
      </c>
      <c r="K33" s="13" t="s">
        <v>16</v>
      </c>
    </row>
    <row r="34" spans="1:11" ht="12.75" outlineLevel="1">
      <c r="A34" s="2"/>
      <c r="B34" s="13"/>
      <c r="C34" s="13"/>
      <c r="D34" s="16">
        <f>SUBTOTAL(9,D30:D33)</f>
        <v>49983.68</v>
      </c>
      <c r="E34" s="13"/>
      <c r="F34" s="13"/>
      <c r="G34" s="13"/>
      <c r="H34" s="2">
        <f>SUBTOTAL(9,H30:H33)</f>
        <v>0</v>
      </c>
      <c r="I34" s="6">
        <f>SUBTOTAL(9,I30:I33)</f>
        <v>49983.68</v>
      </c>
      <c r="J34" s="13"/>
      <c r="K34" s="58" t="s">
        <v>179</v>
      </c>
    </row>
    <row r="35" spans="1:11" ht="12.75" outlineLevel="2">
      <c r="A35" s="13">
        <v>1</v>
      </c>
      <c r="B35" s="13" t="s">
        <v>342</v>
      </c>
      <c r="C35" s="13" t="s">
        <v>316</v>
      </c>
      <c r="D35" s="16">
        <v>471.17</v>
      </c>
      <c r="E35" s="13" t="s">
        <v>343</v>
      </c>
      <c r="F35" s="13" t="s">
        <v>344</v>
      </c>
      <c r="G35" s="13" t="s">
        <v>61</v>
      </c>
      <c r="H35" s="13">
        <v>0</v>
      </c>
      <c r="I35" s="46">
        <f>D35-H35</f>
        <v>471.17</v>
      </c>
      <c r="J35" s="13" t="s">
        <v>150</v>
      </c>
      <c r="K35" s="13" t="s">
        <v>12</v>
      </c>
    </row>
    <row r="36" spans="1:11" ht="12.75" outlineLevel="1">
      <c r="A36" s="13"/>
      <c r="B36" s="13"/>
      <c r="C36" s="13"/>
      <c r="D36" s="16">
        <f>SUBTOTAL(9,D35:D35)</f>
        <v>471.17</v>
      </c>
      <c r="E36" s="13"/>
      <c r="F36" s="13"/>
      <c r="G36" s="13"/>
      <c r="H36" s="13">
        <f>SUBTOTAL(9,H35:H35)</f>
        <v>0</v>
      </c>
      <c r="I36" s="46">
        <f>SUBTOTAL(9,I35:I35)</f>
        <v>471.17</v>
      </c>
      <c r="J36" s="13"/>
      <c r="K36" s="58" t="s">
        <v>178</v>
      </c>
    </row>
    <row r="37" spans="1:11" ht="12.75" outlineLevel="2">
      <c r="A37" s="2">
        <v>1</v>
      </c>
      <c r="B37" s="13" t="s">
        <v>345</v>
      </c>
      <c r="C37" s="13" t="s">
        <v>203</v>
      </c>
      <c r="D37" s="16">
        <v>252.52</v>
      </c>
      <c r="E37" s="13" t="s">
        <v>346</v>
      </c>
      <c r="F37" s="13" t="s">
        <v>344</v>
      </c>
      <c r="G37" s="13" t="s">
        <v>61</v>
      </c>
      <c r="H37" s="2">
        <v>0</v>
      </c>
      <c r="I37" s="6">
        <f>D37-H37</f>
        <v>252.52</v>
      </c>
      <c r="J37" s="13" t="s">
        <v>54</v>
      </c>
      <c r="K37" s="13" t="s">
        <v>8</v>
      </c>
    </row>
    <row r="38" spans="1:11" ht="12.75" outlineLevel="2">
      <c r="A38" s="2">
        <v>2</v>
      </c>
      <c r="B38" s="13" t="s">
        <v>347</v>
      </c>
      <c r="C38" s="13" t="s">
        <v>203</v>
      </c>
      <c r="D38" s="16">
        <v>252.52</v>
      </c>
      <c r="E38" s="13" t="s">
        <v>348</v>
      </c>
      <c r="F38" s="13" t="s">
        <v>344</v>
      </c>
      <c r="G38" s="13" t="s">
        <v>61</v>
      </c>
      <c r="H38" s="2">
        <v>0</v>
      </c>
      <c r="I38" s="6">
        <f>D38-H38</f>
        <v>252.52</v>
      </c>
      <c r="J38" s="13" t="s">
        <v>54</v>
      </c>
      <c r="K38" s="13" t="s">
        <v>8</v>
      </c>
    </row>
    <row r="39" spans="1:11" ht="12.75" outlineLevel="1">
      <c r="A39" s="2"/>
      <c r="B39" s="13"/>
      <c r="C39" s="13"/>
      <c r="D39" s="16">
        <f>SUBTOTAL(9,D37:D38)</f>
        <v>505.04</v>
      </c>
      <c r="E39" s="13"/>
      <c r="F39" s="13"/>
      <c r="G39" s="13"/>
      <c r="H39" s="2">
        <f>SUBTOTAL(9,H37:H38)</f>
        <v>0</v>
      </c>
      <c r="I39" s="6">
        <f>SUBTOTAL(9,I37:I38)</f>
        <v>505.04</v>
      </c>
      <c r="J39" s="13"/>
      <c r="K39" s="58" t="s">
        <v>55</v>
      </c>
    </row>
    <row r="40" spans="1:11" ht="12.75" outlineLevel="2">
      <c r="A40" s="2">
        <v>1</v>
      </c>
      <c r="B40" s="13" t="s">
        <v>349</v>
      </c>
      <c r="C40" s="13" t="s">
        <v>203</v>
      </c>
      <c r="D40" s="16">
        <v>11394.13</v>
      </c>
      <c r="E40" s="13" t="s">
        <v>350</v>
      </c>
      <c r="F40" s="13" t="s">
        <v>251</v>
      </c>
      <c r="G40" s="13" t="s">
        <v>61</v>
      </c>
      <c r="H40" s="2">
        <v>0</v>
      </c>
      <c r="I40" s="6">
        <f aca="true" t="shared" si="0" ref="I40:I48">D40-H40</f>
        <v>11394.13</v>
      </c>
      <c r="J40" s="13" t="s">
        <v>56</v>
      </c>
      <c r="K40" s="13" t="s">
        <v>4</v>
      </c>
    </row>
    <row r="41" spans="1:11" ht="12.75" outlineLevel="2">
      <c r="A41" s="2">
        <v>2</v>
      </c>
      <c r="B41" s="13" t="s">
        <v>351</v>
      </c>
      <c r="C41" s="13" t="s">
        <v>203</v>
      </c>
      <c r="D41" s="16">
        <v>19973.49</v>
      </c>
      <c r="E41" s="13" t="s">
        <v>352</v>
      </c>
      <c r="F41" s="13" t="s">
        <v>251</v>
      </c>
      <c r="G41" s="13" t="s">
        <v>61</v>
      </c>
      <c r="H41" s="2">
        <v>0</v>
      </c>
      <c r="I41" s="6">
        <f t="shared" si="0"/>
        <v>19973.49</v>
      </c>
      <c r="J41" s="13" t="s">
        <v>56</v>
      </c>
      <c r="K41" s="13" t="s">
        <v>4</v>
      </c>
    </row>
    <row r="42" spans="1:11" ht="12.75" outlineLevel="2">
      <c r="A42" s="2">
        <v>3</v>
      </c>
      <c r="B42" s="13" t="s">
        <v>353</v>
      </c>
      <c r="C42" s="13" t="s">
        <v>203</v>
      </c>
      <c r="D42" s="16">
        <v>5041.65</v>
      </c>
      <c r="E42" s="13" t="s">
        <v>354</v>
      </c>
      <c r="F42" s="13" t="s">
        <v>251</v>
      </c>
      <c r="G42" s="13" t="s">
        <v>61</v>
      </c>
      <c r="H42" s="2">
        <v>0</v>
      </c>
      <c r="I42" s="6">
        <f t="shared" si="0"/>
        <v>5041.65</v>
      </c>
      <c r="J42" s="13" t="s">
        <v>56</v>
      </c>
      <c r="K42" s="13" t="s">
        <v>4</v>
      </c>
    </row>
    <row r="43" spans="1:11" ht="12.75" outlineLevel="2">
      <c r="A43" s="2">
        <v>4</v>
      </c>
      <c r="B43" s="13" t="s">
        <v>355</v>
      </c>
      <c r="C43" s="13" t="s">
        <v>203</v>
      </c>
      <c r="D43" s="16">
        <v>31398.53</v>
      </c>
      <c r="E43" s="13" t="s">
        <v>356</v>
      </c>
      <c r="F43" s="13" t="s">
        <v>251</v>
      </c>
      <c r="G43" s="13" t="s">
        <v>61</v>
      </c>
      <c r="H43" s="2">
        <v>0</v>
      </c>
      <c r="I43" s="6">
        <f t="shared" si="0"/>
        <v>31398.53</v>
      </c>
      <c r="J43" s="13" t="s">
        <v>56</v>
      </c>
      <c r="K43" s="13" t="s">
        <v>4</v>
      </c>
    </row>
    <row r="44" spans="1:11" ht="12.75" outlineLevel="2">
      <c r="A44" s="2">
        <v>5</v>
      </c>
      <c r="B44" s="13" t="s">
        <v>357</v>
      </c>
      <c r="C44" s="13" t="s">
        <v>203</v>
      </c>
      <c r="D44" s="16">
        <v>2046.3</v>
      </c>
      <c r="E44" s="13" t="s">
        <v>168</v>
      </c>
      <c r="F44" s="13" t="s">
        <v>251</v>
      </c>
      <c r="G44" s="13" t="s">
        <v>61</v>
      </c>
      <c r="H44" s="2">
        <v>0</v>
      </c>
      <c r="I44" s="6">
        <f t="shared" si="0"/>
        <v>2046.3</v>
      </c>
      <c r="J44" s="13" t="s">
        <v>56</v>
      </c>
      <c r="K44" s="13" t="s">
        <v>4</v>
      </c>
    </row>
    <row r="45" spans="1:11" ht="12.75" outlineLevel="2">
      <c r="A45" s="2">
        <v>6</v>
      </c>
      <c r="B45" s="13" t="s">
        <v>358</v>
      </c>
      <c r="C45" s="13" t="s">
        <v>203</v>
      </c>
      <c r="D45" s="16">
        <v>23016.6</v>
      </c>
      <c r="E45" s="13" t="s">
        <v>359</v>
      </c>
      <c r="F45" s="13" t="s">
        <v>251</v>
      </c>
      <c r="G45" s="13" t="s">
        <v>61</v>
      </c>
      <c r="H45" s="2">
        <v>0</v>
      </c>
      <c r="I45" s="6">
        <f t="shared" si="0"/>
        <v>23016.6</v>
      </c>
      <c r="J45" s="13" t="s">
        <v>56</v>
      </c>
      <c r="K45" s="13" t="s">
        <v>4</v>
      </c>
    </row>
    <row r="46" spans="1:11" ht="12.75" outlineLevel="2">
      <c r="A46" s="2">
        <v>7</v>
      </c>
      <c r="B46" s="13" t="s">
        <v>360</v>
      </c>
      <c r="C46" s="13" t="s">
        <v>203</v>
      </c>
      <c r="D46" s="16">
        <v>21034.03</v>
      </c>
      <c r="E46" s="13" t="s">
        <v>361</v>
      </c>
      <c r="F46" s="13" t="s">
        <v>251</v>
      </c>
      <c r="G46" s="13" t="s">
        <v>61</v>
      </c>
      <c r="H46" s="2">
        <v>0</v>
      </c>
      <c r="I46" s="6">
        <f t="shared" si="0"/>
        <v>21034.03</v>
      </c>
      <c r="J46" s="13" t="s">
        <v>56</v>
      </c>
      <c r="K46" s="13" t="s">
        <v>4</v>
      </c>
    </row>
    <row r="47" spans="1:11" ht="12.75" outlineLevel="2">
      <c r="A47" s="2">
        <v>8</v>
      </c>
      <c r="B47" s="13" t="s">
        <v>362</v>
      </c>
      <c r="C47" s="13" t="s">
        <v>344</v>
      </c>
      <c r="D47" s="16">
        <v>136.89</v>
      </c>
      <c r="E47" s="13" t="s">
        <v>363</v>
      </c>
      <c r="F47" s="13" t="s">
        <v>344</v>
      </c>
      <c r="G47" s="13" t="s">
        <v>61</v>
      </c>
      <c r="H47" s="13">
        <v>0</v>
      </c>
      <c r="I47" s="46">
        <f t="shared" si="0"/>
        <v>136.89</v>
      </c>
      <c r="J47" s="13" t="s">
        <v>56</v>
      </c>
      <c r="K47" s="13" t="s">
        <v>4</v>
      </c>
    </row>
    <row r="48" spans="1:11" s="23" customFormat="1" ht="12.75" outlineLevel="2">
      <c r="A48" s="2">
        <v>9</v>
      </c>
      <c r="B48" s="13" t="s">
        <v>364</v>
      </c>
      <c r="C48" s="13" t="s">
        <v>344</v>
      </c>
      <c r="D48" s="16">
        <v>3749.48</v>
      </c>
      <c r="E48" s="13" t="s">
        <v>365</v>
      </c>
      <c r="F48" s="13" t="s">
        <v>344</v>
      </c>
      <c r="G48" s="13" t="s">
        <v>61</v>
      </c>
      <c r="H48" s="13">
        <v>0</v>
      </c>
      <c r="I48" s="46">
        <f t="shared" si="0"/>
        <v>3749.48</v>
      </c>
      <c r="J48" s="13" t="s">
        <v>56</v>
      </c>
      <c r="K48" s="13" t="s">
        <v>4</v>
      </c>
    </row>
    <row r="49" spans="1:11" s="23" customFormat="1" ht="12.75" outlineLevel="1">
      <c r="A49" s="13"/>
      <c r="B49" s="13"/>
      <c r="C49" s="13"/>
      <c r="D49" s="16">
        <f>SUBTOTAL(9,D40:D48)</f>
        <v>117791.1</v>
      </c>
      <c r="E49" s="13"/>
      <c r="F49" s="13"/>
      <c r="G49" s="13"/>
      <c r="H49" s="13">
        <f>SUBTOTAL(9,H40:H48)</f>
        <v>0</v>
      </c>
      <c r="I49" s="46">
        <f>SUBTOTAL(9,I40:I48)</f>
        <v>117791.1</v>
      </c>
      <c r="J49" s="13"/>
      <c r="K49" s="58" t="s">
        <v>57</v>
      </c>
    </row>
    <row r="50" spans="1:11" s="23" customFormat="1" ht="12.75" outlineLevel="2">
      <c r="A50" s="2">
        <v>1</v>
      </c>
      <c r="B50" s="13" t="s">
        <v>366</v>
      </c>
      <c r="C50" s="13" t="s">
        <v>203</v>
      </c>
      <c r="D50" s="16">
        <v>1268.5</v>
      </c>
      <c r="E50" s="13" t="s">
        <v>367</v>
      </c>
      <c r="F50" s="13" t="s">
        <v>321</v>
      </c>
      <c r="G50" s="13" t="s">
        <v>61</v>
      </c>
      <c r="H50" s="2">
        <v>0</v>
      </c>
      <c r="I50" s="6">
        <f>D50-H50</f>
        <v>1268.5</v>
      </c>
      <c r="J50" s="13" t="s">
        <v>64</v>
      </c>
      <c r="K50" s="13" t="s">
        <v>3</v>
      </c>
    </row>
    <row r="51" spans="1:11" s="23" customFormat="1" ht="12.75" outlineLevel="1">
      <c r="A51" s="2"/>
      <c r="B51" s="13"/>
      <c r="C51" s="13"/>
      <c r="D51" s="16">
        <f>SUBTOTAL(9,D50:D50)</f>
        <v>1268.5</v>
      </c>
      <c r="E51" s="13"/>
      <c r="F51" s="13"/>
      <c r="G51" s="13"/>
      <c r="H51" s="2">
        <f>SUBTOTAL(9,H50:H50)</f>
        <v>0</v>
      </c>
      <c r="I51" s="6">
        <f>SUBTOTAL(9,I50:I50)</f>
        <v>1268.5</v>
      </c>
      <c r="J51" s="13"/>
      <c r="K51" s="58" t="s">
        <v>65</v>
      </c>
    </row>
    <row r="52" spans="1:11" s="23" customFormat="1" ht="12.75" outlineLevel="2">
      <c r="A52" s="2">
        <v>1</v>
      </c>
      <c r="B52" s="13" t="s">
        <v>368</v>
      </c>
      <c r="C52" s="13" t="s">
        <v>203</v>
      </c>
      <c r="D52" s="16">
        <v>25208.75</v>
      </c>
      <c r="E52" s="13" t="s">
        <v>369</v>
      </c>
      <c r="F52" s="13" t="s">
        <v>370</v>
      </c>
      <c r="G52" s="13" t="s">
        <v>61</v>
      </c>
      <c r="H52" s="2">
        <v>0</v>
      </c>
      <c r="I52" s="6">
        <f>D52-H52</f>
        <v>25208.75</v>
      </c>
      <c r="J52" s="13" t="s">
        <v>58</v>
      </c>
      <c r="K52" s="13" t="s">
        <v>7</v>
      </c>
    </row>
    <row r="53" spans="1:11" ht="12.75" outlineLevel="2">
      <c r="A53" s="2">
        <v>2</v>
      </c>
      <c r="B53" s="13" t="s">
        <v>371</v>
      </c>
      <c r="C53" s="13" t="s">
        <v>203</v>
      </c>
      <c r="D53" s="16">
        <v>25208.75</v>
      </c>
      <c r="E53" s="13" t="s">
        <v>372</v>
      </c>
      <c r="F53" s="13" t="s">
        <v>344</v>
      </c>
      <c r="G53" s="13" t="s">
        <v>61</v>
      </c>
      <c r="H53" s="2">
        <v>0</v>
      </c>
      <c r="I53" s="6">
        <f>D53-H53</f>
        <v>25208.75</v>
      </c>
      <c r="J53" s="13" t="s">
        <v>58</v>
      </c>
      <c r="K53" s="13" t="s">
        <v>7</v>
      </c>
    </row>
    <row r="54" spans="1:11" ht="12.75" outlineLevel="1">
      <c r="A54" s="2"/>
      <c r="B54" s="13"/>
      <c r="C54" s="13"/>
      <c r="D54" s="16">
        <f>SUBTOTAL(9,D52:D53)</f>
        <v>50417.5</v>
      </c>
      <c r="E54" s="13"/>
      <c r="F54" s="13"/>
      <c r="G54" s="13"/>
      <c r="H54" s="2">
        <f>SUBTOTAL(9,H52:H53)</f>
        <v>0</v>
      </c>
      <c r="I54" s="6">
        <f>SUBTOTAL(9,I52:I53)</f>
        <v>50417.5</v>
      </c>
      <c r="J54" s="13"/>
      <c r="K54" s="58" t="s">
        <v>59</v>
      </c>
    </row>
    <row r="55" spans="1:11" ht="12.75" outlineLevel="2">
      <c r="A55" s="2">
        <v>1</v>
      </c>
      <c r="B55" s="13" t="s">
        <v>373</v>
      </c>
      <c r="C55" s="13" t="s">
        <v>203</v>
      </c>
      <c r="D55" s="16">
        <v>1852.76</v>
      </c>
      <c r="E55" s="13" t="s">
        <v>374</v>
      </c>
      <c r="F55" s="13" t="s">
        <v>321</v>
      </c>
      <c r="G55" s="13" t="s">
        <v>61</v>
      </c>
      <c r="H55" s="2">
        <v>0</v>
      </c>
      <c r="I55" s="6">
        <f>D55-H55</f>
        <v>1852.76</v>
      </c>
      <c r="J55" s="13" t="s">
        <v>164</v>
      </c>
      <c r="K55" s="13" t="s">
        <v>165</v>
      </c>
    </row>
    <row r="56" spans="1:11" ht="12.75" outlineLevel="1">
      <c r="A56" s="2"/>
      <c r="B56" s="13"/>
      <c r="C56" s="13"/>
      <c r="D56" s="16">
        <f>SUBTOTAL(9,D55:D55)</f>
        <v>1852.76</v>
      </c>
      <c r="E56" s="13"/>
      <c r="F56" s="13"/>
      <c r="G56" s="13"/>
      <c r="H56" s="2">
        <f>SUBTOTAL(9,H55:H55)</f>
        <v>0</v>
      </c>
      <c r="I56" s="6">
        <f>SUBTOTAL(9,I55:I55)</f>
        <v>1852.76</v>
      </c>
      <c r="J56" s="13"/>
      <c r="K56" s="58" t="s">
        <v>166</v>
      </c>
    </row>
    <row r="57" spans="1:11" ht="12.75">
      <c r="A57" s="2"/>
      <c r="B57" s="13"/>
      <c r="C57" s="13"/>
      <c r="D57" s="16">
        <f>SUBTOTAL(9,D8:D55)</f>
        <v>295000</v>
      </c>
      <c r="E57" s="13"/>
      <c r="F57" s="13"/>
      <c r="G57" s="13"/>
      <c r="H57" s="2">
        <f>SUBTOTAL(9,H8:H55)</f>
        <v>0</v>
      </c>
      <c r="I57" s="6">
        <f>SUBTOTAL(9,I8:I55)</f>
        <v>295000</v>
      </c>
      <c r="J57" s="13"/>
      <c r="K57" s="58" t="s">
        <v>60</v>
      </c>
    </row>
    <row r="58" ht="12.75">
      <c r="I58" s="30"/>
    </row>
    <row r="60" ht="12.75">
      <c r="I60" s="30"/>
    </row>
    <row r="63" spans="1:11" ht="12.75">
      <c r="A63" s="23"/>
      <c r="B63" s="50"/>
      <c r="C63" s="52"/>
      <c r="D63" s="53"/>
      <c r="E63" s="54"/>
      <c r="F63" s="50"/>
      <c r="G63" s="23"/>
      <c r="I63" s="55"/>
      <c r="J63" s="55"/>
      <c r="K63" s="50" t="s">
        <v>187</v>
      </c>
    </row>
    <row r="64" spans="1:11" ht="12.75">
      <c r="A64" s="23"/>
      <c r="B64" s="50"/>
      <c r="C64" s="50"/>
      <c r="D64" s="53"/>
      <c r="E64" s="54"/>
      <c r="F64" s="50"/>
      <c r="G64" s="23"/>
      <c r="I64" s="55"/>
      <c r="J64" s="55"/>
      <c r="K64" s="50" t="s">
        <v>190</v>
      </c>
    </row>
  </sheetData>
  <sheetProtection/>
  <printOptions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103"/>
  <sheetViews>
    <sheetView zoomScalePageLayoutView="0" workbookViewId="0" topLeftCell="H82">
      <selection activeCell="O109" sqref="O109"/>
    </sheetView>
  </sheetViews>
  <sheetFormatPr defaultColWidth="9.140625" defaultRowHeight="12.75" outlineLevelRow="2"/>
  <cols>
    <col min="1" max="1" width="3.28125" style="0" customWidth="1"/>
    <col min="2" max="2" width="11.7109375" style="0" customWidth="1"/>
    <col min="3" max="3" width="10.7109375" style="0" customWidth="1"/>
    <col min="4" max="4" width="11.140625" style="0" customWidth="1"/>
    <col min="9" max="9" width="12.28125" style="0" customWidth="1"/>
    <col min="11" max="11" width="28.8515625" style="0" customWidth="1"/>
    <col min="12" max="13" width="10.00390625" style="0" customWidth="1"/>
    <col min="14" max="14" width="11.421875" style="0" customWidth="1"/>
    <col min="15" max="15" width="10.00390625" style="0" customWidth="1"/>
    <col min="16" max="16" width="6.00390625" style="0" customWidth="1"/>
    <col min="17" max="17" width="10.421875" style="0" customWidth="1"/>
    <col min="18" max="18" width="8.57421875" style="0" bestFit="1" customWidth="1"/>
    <col min="19" max="20" width="7.00390625" style="0" bestFit="1" customWidth="1"/>
    <col min="21" max="21" width="9.8515625" style="0" customWidth="1"/>
    <col min="23" max="23" width="11.140625" style="0" customWidth="1"/>
    <col min="24" max="24" width="10.28125" style="0" customWidth="1"/>
  </cols>
  <sheetData>
    <row r="2" spans="2:10" ht="12.75">
      <c r="B2" s="22" t="s">
        <v>25</v>
      </c>
      <c r="C2" s="22"/>
      <c r="E2" s="36"/>
      <c r="I2" s="21"/>
      <c r="J2" s="21"/>
    </row>
    <row r="3" spans="2:10" ht="12.75">
      <c r="B3" s="22" t="s">
        <v>188</v>
      </c>
      <c r="C3" s="22"/>
      <c r="E3" s="36"/>
      <c r="I3" s="21"/>
      <c r="J3" s="21"/>
    </row>
    <row r="4" spans="5:9" ht="12.75">
      <c r="E4" s="36"/>
      <c r="I4" s="1" t="s">
        <v>26</v>
      </c>
    </row>
    <row r="5" spans="5:6" ht="12.75">
      <c r="E5" s="36"/>
      <c r="F5" s="5" t="s">
        <v>167</v>
      </c>
    </row>
    <row r="6" ht="12.75">
      <c r="E6" s="36"/>
    </row>
    <row r="7" spans="1:23" ht="51">
      <c r="A7" s="25" t="s">
        <v>27</v>
      </c>
      <c r="B7" s="26" t="s">
        <v>28</v>
      </c>
      <c r="C7" s="26" t="s">
        <v>29</v>
      </c>
      <c r="D7" s="27" t="s">
        <v>30</v>
      </c>
      <c r="E7" s="37" t="s">
        <v>31</v>
      </c>
      <c r="F7" s="26" t="s">
        <v>32</v>
      </c>
      <c r="G7" s="28" t="s">
        <v>33</v>
      </c>
      <c r="H7" s="27" t="s">
        <v>34</v>
      </c>
      <c r="I7" s="27" t="s">
        <v>191</v>
      </c>
      <c r="J7" s="26" t="s">
        <v>35</v>
      </c>
      <c r="K7" s="28" t="s">
        <v>36</v>
      </c>
      <c r="L7" s="60" t="s">
        <v>504</v>
      </c>
      <c r="M7" s="61" t="s">
        <v>502</v>
      </c>
      <c r="N7" s="62" t="s">
        <v>501</v>
      </c>
      <c r="O7" s="62" t="s">
        <v>503</v>
      </c>
      <c r="P7" s="63"/>
      <c r="Q7" s="62" t="s">
        <v>660</v>
      </c>
      <c r="R7" s="60" t="s">
        <v>499</v>
      </c>
      <c r="S7" s="71" t="s">
        <v>659</v>
      </c>
      <c r="T7" s="59" t="s">
        <v>506</v>
      </c>
      <c r="U7" s="60" t="s">
        <v>657</v>
      </c>
      <c r="V7" s="62" t="s">
        <v>505</v>
      </c>
      <c r="W7" s="71" t="s">
        <v>13</v>
      </c>
    </row>
    <row r="8" spans="1:23" ht="12.75" outlineLevel="2">
      <c r="A8" s="2">
        <v>1</v>
      </c>
      <c r="B8" s="2" t="s">
        <v>192</v>
      </c>
      <c r="C8" s="2" t="s">
        <v>193</v>
      </c>
      <c r="D8" s="8">
        <v>3705.52</v>
      </c>
      <c r="E8" s="2" t="s">
        <v>148</v>
      </c>
      <c r="F8" s="2" t="s">
        <v>194</v>
      </c>
      <c r="G8" s="2" t="s">
        <v>61</v>
      </c>
      <c r="H8" s="2">
        <v>0</v>
      </c>
      <c r="I8" s="6">
        <f>D8-H8</f>
        <v>3705.52</v>
      </c>
      <c r="J8" s="2" t="s">
        <v>117</v>
      </c>
      <c r="K8" s="2" t="s">
        <v>14</v>
      </c>
      <c r="L8" s="8">
        <v>3705.52</v>
      </c>
      <c r="M8" s="8"/>
      <c r="N8" s="8"/>
      <c r="O8" s="8"/>
      <c r="P8" s="8"/>
      <c r="Q8" s="8"/>
      <c r="R8" s="2"/>
      <c r="S8" s="2"/>
      <c r="T8" s="2"/>
      <c r="U8" s="2"/>
      <c r="V8" s="2"/>
      <c r="W8" s="6">
        <f>SUM(L8:V8)</f>
        <v>3705.52</v>
      </c>
    </row>
    <row r="9" spans="1:23" ht="12.75" outlineLevel="1">
      <c r="A9" s="2"/>
      <c r="B9" s="2"/>
      <c r="C9" s="2"/>
      <c r="D9" s="8">
        <f>SUBTOTAL(9,D8:D8)</f>
        <v>3705.52</v>
      </c>
      <c r="E9" s="2"/>
      <c r="F9" s="2"/>
      <c r="G9" s="2"/>
      <c r="H9" s="2">
        <f>SUBTOTAL(9,H8:H8)</f>
        <v>0</v>
      </c>
      <c r="I9" s="6">
        <f>SUBTOTAL(9,I8:I8)</f>
        <v>3705.52</v>
      </c>
      <c r="J9" s="2"/>
      <c r="K9" s="56" t="s">
        <v>118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2.75" outlineLevel="2">
      <c r="A10" s="2">
        <v>1</v>
      </c>
      <c r="B10" s="2" t="s">
        <v>70</v>
      </c>
      <c r="C10" s="2" t="s">
        <v>193</v>
      </c>
      <c r="D10" s="8">
        <v>13760.14</v>
      </c>
      <c r="E10" s="2" t="s">
        <v>81</v>
      </c>
      <c r="F10" s="2" t="s">
        <v>195</v>
      </c>
      <c r="G10" s="2" t="s">
        <v>61</v>
      </c>
      <c r="H10" s="40">
        <v>141.06</v>
      </c>
      <c r="I10" s="6">
        <f>D10-H10</f>
        <v>13619.08</v>
      </c>
      <c r="J10" s="2" t="s">
        <v>37</v>
      </c>
      <c r="K10" s="2" t="s">
        <v>17</v>
      </c>
      <c r="L10" s="2">
        <v>0</v>
      </c>
      <c r="M10" s="2"/>
      <c r="N10" s="2"/>
      <c r="O10" s="2"/>
      <c r="P10" s="2"/>
      <c r="Q10" s="2"/>
      <c r="R10" s="2"/>
      <c r="S10" s="2"/>
      <c r="T10" s="2"/>
      <c r="U10" s="2"/>
      <c r="V10" s="8">
        <v>13619.08</v>
      </c>
      <c r="W10" s="2">
        <f aca="true" t="shared" si="0" ref="W10:W22">SUM(L10:V10)</f>
        <v>13619.08</v>
      </c>
    </row>
    <row r="11" spans="1:23" ht="12.75" outlineLevel="2">
      <c r="A11" s="2">
        <v>2</v>
      </c>
      <c r="B11" s="2" t="s">
        <v>69</v>
      </c>
      <c r="C11" s="2" t="s">
        <v>193</v>
      </c>
      <c r="D11" s="8">
        <v>1514</v>
      </c>
      <c r="E11" s="2" t="s">
        <v>82</v>
      </c>
      <c r="F11" s="2" t="s">
        <v>195</v>
      </c>
      <c r="G11" s="2" t="s">
        <v>61</v>
      </c>
      <c r="H11" s="2">
        <v>0</v>
      </c>
      <c r="I11" s="6">
        <f>D11-H11</f>
        <v>1514</v>
      </c>
      <c r="J11" s="2" t="s">
        <v>37</v>
      </c>
      <c r="K11" s="2" t="s">
        <v>17</v>
      </c>
      <c r="L11" s="2">
        <v>0</v>
      </c>
      <c r="M11" s="2"/>
      <c r="N11" s="2"/>
      <c r="O11" s="2"/>
      <c r="P11" s="2"/>
      <c r="Q11" s="2"/>
      <c r="R11" s="2"/>
      <c r="S11" s="2"/>
      <c r="T11" s="2"/>
      <c r="U11" s="2"/>
      <c r="V11" s="8">
        <v>1514</v>
      </c>
      <c r="W11" s="2">
        <f t="shared" si="0"/>
        <v>1514</v>
      </c>
    </row>
    <row r="12" spans="1:23" ht="12.75" outlineLevel="1">
      <c r="A12" s="2"/>
      <c r="B12" s="2"/>
      <c r="C12" s="2"/>
      <c r="D12" s="8">
        <f>SUBTOTAL(9,D10:D11)</f>
        <v>15274.14</v>
      </c>
      <c r="E12" s="2"/>
      <c r="F12" s="2"/>
      <c r="G12" s="2"/>
      <c r="H12" s="2">
        <f>SUBTOTAL(9,H10:H11)</f>
        <v>141.06</v>
      </c>
      <c r="I12" s="6">
        <f>SUBTOTAL(9,I10:I11)</f>
        <v>15133.08</v>
      </c>
      <c r="J12" s="2"/>
      <c r="K12" s="51" t="s">
        <v>38</v>
      </c>
      <c r="L12" s="2">
        <v>0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>
        <f t="shared" si="0"/>
        <v>0</v>
      </c>
    </row>
    <row r="13" spans="1:23" ht="12.75" outlineLevel="2">
      <c r="A13" s="2">
        <v>1</v>
      </c>
      <c r="B13" s="2" t="s">
        <v>196</v>
      </c>
      <c r="C13" s="2" t="s">
        <v>193</v>
      </c>
      <c r="D13" s="8">
        <v>2965.49</v>
      </c>
      <c r="E13" s="2" t="s">
        <v>84</v>
      </c>
      <c r="F13" s="2" t="s">
        <v>195</v>
      </c>
      <c r="G13" s="2" t="s">
        <v>61</v>
      </c>
      <c r="H13" s="2">
        <v>0</v>
      </c>
      <c r="I13" s="6">
        <f aca="true" t="shared" si="1" ref="I13:I22">D13-H13</f>
        <v>2965.49</v>
      </c>
      <c r="J13" s="2" t="s">
        <v>39</v>
      </c>
      <c r="K13" s="2" t="s">
        <v>18</v>
      </c>
      <c r="L13" s="2"/>
      <c r="M13" s="2"/>
      <c r="N13" s="2"/>
      <c r="O13" s="2"/>
      <c r="P13" s="2"/>
      <c r="Q13" s="2"/>
      <c r="R13" s="2">
        <v>1747.05</v>
      </c>
      <c r="S13" s="2">
        <v>1218.44</v>
      </c>
      <c r="T13" s="2"/>
      <c r="U13" s="2"/>
      <c r="V13" s="2"/>
      <c r="W13" s="2">
        <f t="shared" si="0"/>
        <v>2965.49</v>
      </c>
    </row>
    <row r="14" spans="1:23" ht="12.75" outlineLevel="2">
      <c r="A14" s="2">
        <v>2</v>
      </c>
      <c r="B14" s="2" t="s">
        <v>197</v>
      </c>
      <c r="C14" s="2" t="s">
        <v>193</v>
      </c>
      <c r="D14" s="8">
        <v>1072.81</v>
      </c>
      <c r="E14" s="2" t="s">
        <v>85</v>
      </c>
      <c r="F14" s="2" t="s">
        <v>195</v>
      </c>
      <c r="G14" s="2" t="s">
        <v>61</v>
      </c>
      <c r="H14" s="13">
        <v>0</v>
      </c>
      <c r="I14" s="6">
        <f t="shared" si="1"/>
        <v>1072.81</v>
      </c>
      <c r="J14" s="2" t="s">
        <v>39</v>
      </c>
      <c r="K14" s="2" t="s">
        <v>18</v>
      </c>
      <c r="L14" s="2"/>
      <c r="M14" s="2"/>
      <c r="N14" s="2">
        <v>1072.81</v>
      </c>
      <c r="O14" s="2"/>
      <c r="P14" s="2"/>
      <c r="Q14" s="2"/>
      <c r="R14" s="2"/>
      <c r="S14" s="2"/>
      <c r="T14" s="2"/>
      <c r="U14" s="2"/>
      <c r="V14" s="2"/>
      <c r="W14" s="2">
        <f t="shared" si="0"/>
        <v>1072.81</v>
      </c>
    </row>
    <row r="15" spans="1:23" ht="12.75" outlineLevel="2">
      <c r="A15" s="2">
        <v>3</v>
      </c>
      <c r="B15" s="2" t="s">
        <v>198</v>
      </c>
      <c r="C15" s="2" t="s">
        <v>193</v>
      </c>
      <c r="D15" s="8">
        <v>66.42</v>
      </c>
      <c r="E15" s="2" t="s">
        <v>86</v>
      </c>
      <c r="F15" s="2" t="s">
        <v>195</v>
      </c>
      <c r="G15" s="2" t="s">
        <v>61</v>
      </c>
      <c r="H15" s="2">
        <v>0</v>
      </c>
      <c r="I15" s="6">
        <f t="shared" si="1"/>
        <v>66.42</v>
      </c>
      <c r="J15" s="2" t="s">
        <v>39</v>
      </c>
      <c r="K15" s="2" t="s">
        <v>18</v>
      </c>
      <c r="L15" s="2"/>
      <c r="M15" s="2"/>
      <c r="N15" s="2">
        <v>66.42</v>
      </c>
      <c r="O15" s="2"/>
      <c r="P15" s="2"/>
      <c r="Q15" s="2"/>
      <c r="R15" s="2"/>
      <c r="S15" s="2"/>
      <c r="T15" s="2"/>
      <c r="U15" s="2"/>
      <c r="V15" s="2"/>
      <c r="W15" s="2">
        <f t="shared" si="0"/>
        <v>66.42</v>
      </c>
    </row>
    <row r="16" spans="1:23" ht="12.75" outlineLevel="2">
      <c r="A16" s="2">
        <v>4</v>
      </c>
      <c r="B16" s="2" t="s">
        <v>199</v>
      </c>
      <c r="C16" s="2" t="s">
        <v>193</v>
      </c>
      <c r="D16" s="8">
        <v>3221.16</v>
      </c>
      <c r="E16" s="2" t="s">
        <v>87</v>
      </c>
      <c r="F16" s="2" t="s">
        <v>195</v>
      </c>
      <c r="G16" s="2" t="s">
        <v>61</v>
      </c>
      <c r="H16" s="2">
        <v>0</v>
      </c>
      <c r="I16" s="6">
        <f t="shared" si="1"/>
        <v>3221.16</v>
      </c>
      <c r="J16" s="2" t="s">
        <v>39</v>
      </c>
      <c r="K16" s="2" t="s">
        <v>18</v>
      </c>
      <c r="L16" s="2"/>
      <c r="M16" s="2">
        <v>3221.16</v>
      </c>
      <c r="N16" s="2"/>
      <c r="O16" s="2"/>
      <c r="P16" s="2"/>
      <c r="Q16" s="2"/>
      <c r="R16" s="2"/>
      <c r="S16" s="2"/>
      <c r="T16" s="2"/>
      <c r="U16" s="2"/>
      <c r="V16" s="2"/>
      <c r="W16" s="2">
        <f t="shared" si="0"/>
        <v>3221.16</v>
      </c>
    </row>
    <row r="17" spans="1:23" ht="12.75" outlineLevel="2">
      <c r="A17" s="2">
        <v>5</v>
      </c>
      <c r="B17" s="2" t="s">
        <v>200</v>
      </c>
      <c r="C17" s="2" t="s">
        <v>193</v>
      </c>
      <c r="D17" s="8">
        <v>4475.01</v>
      </c>
      <c r="E17" s="2" t="s">
        <v>94</v>
      </c>
      <c r="F17" s="2" t="s">
        <v>195</v>
      </c>
      <c r="G17" s="2" t="s">
        <v>61</v>
      </c>
      <c r="H17" s="2">
        <v>0</v>
      </c>
      <c r="I17" s="6">
        <f t="shared" si="1"/>
        <v>4475.01</v>
      </c>
      <c r="J17" s="2" t="s">
        <v>39</v>
      </c>
      <c r="K17" s="2" t="s">
        <v>18</v>
      </c>
      <c r="L17" s="2"/>
      <c r="M17" s="2"/>
      <c r="N17" s="2">
        <v>4475.01</v>
      </c>
      <c r="O17" s="2"/>
      <c r="P17" s="2"/>
      <c r="Q17" s="2"/>
      <c r="R17" s="2"/>
      <c r="S17" s="2"/>
      <c r="T17" s="2"/>
      <c r="U17" s="2"/>
      <c r="V17" s="2"/>
      <c r="W17" s="2">
        <f t="shared" si="0"/>
        <v>4475.01</v>
      </c>
    </row>
    <row r="18" spans="1:23" ht="12.75" outlineLevel="2">
      <c r="A18" s="2">
        <v>6</v>
      </c>
      <c r="B18" s="2" t="s">
        <v>201</v>
      </c>
      <c r="C18" s="2" t="s">
        <v>193</v>
      </c>
      <c r="D18" s="8">
        <v>514.26</v>
      </c>
      <c r="E18" s="2" t="s">
        <v>88</v>
      </c>
      <c r="F18" s="2" t="s">
        <v>195</v>
      </c>
      <c r="G18" s="2" t="s">
        <v>61</v>
      </c>
      <c r="H18" s="2">
        <v>0</v>
      </c>
      <c r="I18" s="6">
        <f t="shared" si="1"/>
        <v>514.26</v>
      </c>
      <c r="J18" s="2" t="s">
        <v>39</v>
      </c>
      <c r="K18" s="2" t="s">
        <v>18</v>
      </c>
      <c r="L18" s="13"/>
      <c r="M18" s="13"/>
      <c r="N18" s="13">
        <v>514.26</v>
      </c>
      <c r="O18" s="13"/>
      <c r="P18" s="13"/>
      <c r="Q18" s="13"/>
      <c r="R18" s="2"/>
      <c r="S18" s="2"/>
      <c r="T18" s="2"/>
      <c r="U18" s="2"/>
      <c r="V18" s="2"/>
      <c r="W18" s="2">
        <f t="shared" si="0"/>
        <v>514.26</v>
      </c>
    </row>
    <row r="19" spans="1:23" s="23" customFormat="1" ht="12.75" outlineLevel="2">
      <c r="A19" s="13">
        <v>7</v>
      </c>
      <c r="B19" s="13" t="s">
        <v>206</v>
      </c>
      <c r="C19" s="13" t="s">
        <v>207</v>
      </c>
      <c r="D19" s="16">
        <v>3116.09</v>
      </c>
      <c r="E19" s="13" t="s">
        <v>68</v>
      </c>
      <c r="F19" s="13" t="s">
        <v>207</v>
      </c>
      <c r="G19" s="13" t="s">
        <v>61</v>
      </c>
      <c r="H19" s="13">
        <v>0</v>
      </c>
      <c r="I19" s="46">
        <f t="shared" si="1"/>
        <v>3116.09</v>
      </c>
      <c r="J19" s="13" t="s">
        <v>39</v>
      </c>
      <c r="K19" s="13" t="s">
        <v>18</v>
      </c>
      <c r="L19" s="13"/>
      <c r="M19" s="13">
        <v>869.85</v>
      </c>
      <c r="N19" s="13">
        <v>2246.24</v>
      </c>
      <c r="O19" s="13"/>
      <c r="P19" s="13"/>
      <c r="Q19" s="13"/>
      <c r="R19" s="13"/>
      <c r="S19" s="13"/>
      <c r="T19" s="13"/>
      <c r="U19" s="13"/>
      <c r="V19" s="13"/>
      <c r="W19" s="13">
        <f t="shared" si="0"/>
        <v>3116.0899999999997</v>
      </c>
    </row>
    <row r="20" spans="1:23" ht="12.75" outlineLevel="2">
      <c r="A20" s="2">
        <v>8</v>
      </c>
      <c r="B20" s="2" t="s">
        <v>208</v>
      </c>
      <c r="C20" s="2" t="s">
        <v>207</v>
      </c>
      <c r="D20" s="8">
        <v>1122.58</v>
      </c>
      <c r="E20" s="2" t="s">
        <v>69</v>
      </c>
      <c r="F20" s="2" t="s">
        <v>207</v>
      </c>
      <c r="G20" s="2" t="s">
        <v>61</v>
      </c>
      <c r="H20" s="2">
        <v>0</v>
      </c>
      <c r="I20" s="6">
        <f t="shared" si="1"/>
        <v>1122.58</v>
      </c>
      <c r="J20" s="2" t="s">
        <v>39</v>
      </c>
      <c r="K20" s="2" t="s">
        <v>18</v>
      </c>
      <c r="L20" s="2"/>
      <c r="M20" s="2"/>
      <c r="N20" s="3">
        <v>1122.58</v>
      </c>
      <c r="O20" s="2"/>
      <c r="P20" s="2"/>
      <c r="Q20" s="2"/>
      <c r="R20" s="2"/>
      <c r="S20" s="2"/>
      <c r="T20" s="2"/>
      <c r="U20" s="2"/>
      <c r="V20" s="2"/>
      <c r="W20" s="2">
        <f t="shared" si="0"/>
        <v>1122.58</v>
      </c>
    </row>
    <row r="21" spans="1:23" ht="12.75" outlineLevel="2">
      <c r="A21" s="2">
        <v>9</v>
      </c>
      <c r="B21" s="2" t="s">
        <v>209</v>
      </c>
      <c r="C21" s="2" t="s">
        <v>207</v>
      </c>
      <c r="D21" s="8">
        <v>4275.16</v>
      </c>
      <c r="E21" s="2" t="s">
        <v>130</v>
      </c>
      <c r="F21" s="2" t="s">
        <v>210</v>
      </c>
      <c r="G21" s="2" t="s">
        <v>61</v>
      </c>
      <c r="H21" s="2">
        <v>0</v>
      </c>
      <c r="I21" s="6">
        <f t="shared" si="1"/>
        <v>4275.16</v>
      </c>
      <c r="J21" s="2" t="s">
        <v>39</v>
      </c>
      <c r="K21" s="2" t="s">
        <v>18</v>
      </c>
      <c r="L21" s="2"/>
      <c r="M21" s="8">
        <v>4275.16</v>
      </c>
      <c r="N21" s="8"/>
      <c r="O21" s="2"/>
      <c r="P21" s="2"/>
      <c r="Q21" s="2"/>
      <c r="R21" s="2"/>
      <c r="S21" s="2"/>
      <c r="T21" s="2"/>
      <c r="U21" s="2"/>
      <c r="V21" s="2"/>
      <c r="W21" s="2">
        <f t="shared" si="0"/>
        <v>4275.16</v>
      </c>
    </row>
    <row r="22" spans="1:23" ht="12.75" outlineLevel="2">
      <c r="A22" s="2">
        <v>10</v>
      </c>
      <c r="B22" s="2" t="s">
        <v>211</v>
      </c>
      <c r="C22" s="2" t="s">
        <v>207</v>
      </c>
      <c r="D22" s="8">
        <v>5783.23</v>
      </c>
      <c r="E22" s="2" t="s">
        <v>131</v>
      </c>
      <c r="F22" s="2" t="s">
        <v>207</v>
      </c>
      <c r="G22" s="2" t="s">
        <v>61</v>
      </c>
      <c r="H22" s="2">
        <v>0</v>
      </c>
      <c r="I22" s="6">
        <f t="shared" si="1"/>
        <v>5783.23</v>
      </c>
      <c r="J22" s="2" t="s">
        <v>39</v>
      </c>
      <c r="K22" s="2" t="s">
        <v>18</v>
      </c>
      <c r="L22" s="2"/>
      <c r="M22" s="2"/>
      <c r="N22" s="2"/>
      <c r="O22" s="2">
        <v>3167.25</v>
      </c>
      <c r="P22" s="2"/>
      <c r="Q22" s="2"/>
      <c r="R22" s="2">
        <v>2615.98</v>
      </c>
      <c r="S22" s="2"/>
      <c r="T22" s="2"/>
      <c r="U22" s="2"/>
      <c r="V22" s="2"/>
      <c r="W22" s="2">
        <f t="shared" si="0"/>
        <v>5783.23</v>
      </c>
    </row>
    <row r="23" spans="1:23" ht="12.75" outlineLevel="1">
      <c r="A23" s="2"/>
      <c r="B23" s="2"/>
      <c r="C23" s="2"/>
      <c r="D23" s="8">
        <f>SUBTOTAL(9,D13:D22)</f>
        <v>26612.21</v>
      </c>
      <c r="E23" s="2"/>
      <c r="F23" s="2"/>
      <c r="G23" s="2"/>
      <c r="H23" s="2">
        <f>SUBTOTAL(9,H13:H22)</f>
        <v>0</v>
      </c>
      <c r="I23" s="6">
        <f>SUBTOTAL(9,I13:I22)</f>
        <v>26612.21</v>
      </c>
      <c r="J23" s="2"/>
      <c r="K23" s="51" t="s">
        <v>40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2.75" outlineLevel="2">
      <c r="A24" s="2">
        <v>1</v>
      </c>
      <c r="B24" s="13" t="s">
        <v>202</v>
      </c>
      <c r="C24" s="13" t="s">
        <v>203</v>
      </c>
      <c r="D24" s="16">
        <v>20920.16</v>
      </c>
      <c r="E24" s="13" t="s">
        <v>204</v>
      </c>
      <c r="F24" s="13" t="s">
        <v>205</v>
      </c>
      <c r="G24" s="13" t="s">
        <v>61</v>
      </c>
      <c r="H24" s="13">
        <v>0</v>
      </c>
      <c r="I24" s="6">
        <f>D24-H24</f>
        <v>20920.16</v>
      </c>
      <c r="J24" s="13" t="s">
        <v>41</v>
      </c>
      <c r="K24" s="13" t="s">
        <v>19</v>
      </c>
      <c r="L24" s="2">
        <v>20920.16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>
        <f>SUM(L24:V24)</f>
        <v>20920.16</v>
      </c>
    </row>
    <row r="25" spans="1:23" ht="12.75" outlineLevel="2">
      <c r="A25" s="2">
        <v>3</v>
      </c>
      <c r="B25" s="2" t="s">
        <v>212</v>
      </c>
      <c r="C25" s="2" t="s">
        <v>193</v>
      </c>
      <c r="D25" s="8">
        <v>7058.45</v>
      </c>
      <c r="E25" s="2" t="s">
        <v>125</v>
      </c>
      <c r="F25" s="2" t="s">
        <v>194</v>
      </c>
      <c r="G25" s="2" t="s">
        <v>61</v>
      </c>
      <c r="H25" s="2">
        <v>0</v>
      </c>
      <c r="I25" s="6">
        <f>D25-H25</f>
        <v>7058.45</v>
      </c>
      <c r="J25" s="2" t="s">
        <v>41</v>
      </c>
      <c r="K25" s="2" t="s">
        <v>19</v>
      </c>
      <c r="L25" s="2">
        <v>7058.45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>
        <f>SUM(L25:V25)</f>
        <v>7058.45</v>
      </c>
    </row>
    <row r="26" spans="1:23" ht="12.75" outlineLevel="1">
      <c r="A26" s="2"/>
      <c r="B26" s="2"/>
      <c r="C26" s="2"/>
      <c r="D26" s="8">
        <f>SUBTOTAL(9,D24:D25)</f>
        <v>27978.61</v>
      </c>
      <c r="E26" s="2"/>
      <c r="F26" s="2"/>
      <c r="G26" s="2"/>
      <c r="H26" s="2">
        <f>SUBTOTAL(9,H24:H25)</f>
        <v>0</v>
      </c>
      <c r="I26" s="6">
        <f>SUBTOTAL(9,I24:I25)</f>
        <v>27978.61</v>
      </c>
      <c r="J26" s="2"/>
      <c r="K26" s="51" t="s">
        <v>42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2.75" outlineLevel="2">
      <c r="A27" s="2">
        <v>1</v>
      </c>
      <c r="B27" s="2" t="s">
        <v>213</v>
      </c>
      <c r="C27" s="2" t="s">
        <v>193</v>
      </c>
      <c r="D27" s="8">
        <v>560.82</v>
      </c>
      <c r="E27" s="2" t="s">
        <v>139</v>
      </c>
      <c r="F27" s="2" t="s">
        <v>194</v>
      </c>
      <c r="G27" s="2" t="s">
        <v>61</v>
      </c>
      <c r="H27" s="2">
        <v>0</v>
      </c>
      <c r="I27" s="6">
        <f>D27-H27</f>
        <v>560.82</v>
      </c>
      <c r="J27" s="2" t="s">
        <v>43</v>
      </c>
      <c r="K27" s="2" t="s">
        <v>20</v>
      </c>
      <c r="L27" s="2"/>
      <c r="M27" s="2">
        <v>527.7</v>
      </c>
      <c r="N27" s="2">
        <v>33.12</v>
      </c>
      <c r="O27" s="2"/>
      <c r="P27" s="2"/>
      <c r="Q27" s="2"/>
      <c r="R27" s="2"/>
      <c r="S27" s="2"/>
      <c r="T27" s="2"/>
      <c r="U27" s="2"/>
      <c r="V27" s="2"/>
      <c r="W27" s="2">
        <f>SUM(L27:V27)</f>
        <v>560.82</v>
      </c>
    </row>
    <row r="28" spans="1:23" ht="12.75" outlineLevel="2">
      <c r="A28" s="2">
        <v>2</v>
      </c>
      <c r="B28" s="2" t="s">
        <v>214</v>
      </c>
      <c r="C28" s="2" t="s">
        <v>193</v>
      </c>
      <c r="D28" s="8">
        <v>788.16</v>
      </c>
      <c r="E28" s="2" t="s">
        <v>140</v>
      </c>
      <c r="F28" s="2" t="s">
        <v>194</v>
      </c>
      <c r="G28" s="2" t="s">
        <v>61</v>
      </c>
      <c r="H28" s="2">
        <v>0</v>
      </c>
      <c r="I28" s="6">
        <f>D28-H28</f>
        <v>788.16</v>
      </c>
      <c r="J28" s="2" t="s">
        <v>43</v>
      </c>
      <c r="K28" s="2" t="s">
        <v>20</v>
      </c>
      <c r="L28" s="2"/>
      <c r="M28" s="2">
        <v>771.6</v>
      </c>
      <c r="N28" s="2">
        <v>16.56</v>
      </c>
      <c r="O28" s="2"/>
      <c r="P28" s="2"/>
      <c r="Q28" s="2"/>
      <c r="R28" s="2"/>
      <c r="S28" s="2"/>
      <c r="T28" s="2"/>
      <c r="U28" s="2"/>
      <c r="V28" s="2"/>
      <c r="W28" s="2">
        <f>SUM(L28:V28)</f>
        <v>788.16</v>
      </c>
    </row>
    <row r="29" spans="1:23" ht="12.75" outlineLevel="1">
      <c r="A29" s="2"/>
      <c r="B29" s="2"/>
      <c r="C29" s="2"/>
      <c r="D29" s="8">
        <f>SUBTOTAL(9,D27:D28)</f>
        <v>1348.98</v>
      </c>
      <c r="E29" s="2"/>
      <c r="F29" s="2"/>
      <c r="G29" s="2"/>
      <c r="H29" s="2">
        <f>SUBTOTAL(9,H27:H28)</f>
        <v>0</v>
      </c>
      <c r="I29" s="6">
        <f>SUBTOTAL(9,I27:I28)</f>
        <v>1348.98</v>
      </c>
      <c r="J29" s="2"/>
      <c r="K29" s="51" t="s">
        <v>44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2.75" outlineLevel="2">
      <c r="A30" s="2">
        <v>1</v>
      </c>
      <c r="B30" s="2" t="s">
        <v>215</v>
      </c>
      <c r="C30" s="2" t="s">
        <v>193</v>
      </c>
      <c r="D30" s="8">
        <v>9047.21</v>
      </c>
      <c r="E30" s="2" t="s">
        <v>122</v>
      </c>
      <c r="F30" s="2" t="s">
        <v>216</v>
      </c>
      <c r="G30" s="2" t="s">
        <v>61</v>
      </c>
      <c r="H30" s="13">
        <v>0</v>
      </c>
      <c r="I30" s="6">
        <f>D30-H30</f>
        <v>9047.21</v>
      </c>
      <c r="J30" s="2" t="s">
        <v>62</v>
      </c>
      <c r="K30" s="2" t="s">
        <v>0</v>
      </c>
      <c r="L30" s="2"/>
      <c r="M30" s="2">
        <v>8963.51</v>
      </c>
      <c r="N30" s="2">
        <v>83.7</v>
      </c>
      <c r="O30" s="2"/>
      <c r="P30" s="2"/>
      <c r="Q30" s="2"/>
      <c r="R30" s="2"/>
      <c r="S30" s="2"/>
      <c r="T30" s="2"/>
      <c r="U30" s="2"/>
      <c r="V30" s="2"/>
      <c r="W30" s="2">
        <f>SUM(L30:V30)</f>
        <v>9047.210000000001</v>
      </c>
    </row>
    <row r="31" spans="1:23" ht="12.75" outlineLevel="1">
      <c r="A31" s="2"/>
      <c r="B31" s="2"/>
      <c r="C31" s="2"/>
      <c r="D31" s="8">
        <f>SUBTOTAL(9,D30:D30)</f>
        <v>9047.21</v>
      </c>
      <c r="E31" s="2"/>
      <c r="F31" s="2"/>
      <c r="G31" s="2"/>
      <c r="H31" s="13">
        <f>SUBTOTAL(9,H30:H30)</f>
        <v>0</v>
      </c>
      <c r="I31" s="6">
        <f>SUBTOTAL(9,I30:I30)</f>
        <v>9047.21</v>
      </c>
      <c r="J31" s="2"/>
      <c r="K31" s="51" t="s">
        <v>63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2.75" outlineLevel="2">
      <c r="A32" s="2">
        <v>1</v>
      </c>
      <c r="B32" s="2" t="s">
        <v>217</v>
      </c>
      <c r="C32" s="2" t="s">
        <v>218</v>
      </c>
      <c r="D32" s="8">
        <v>577.54</v>
      </c>
      <c r="E32" s="2" t="s">
        <v>119</v>
      </c>
      <c r="F32" s="2" t="s">
        <v>195</v>
      </c>
      <c r="G32" s="2" t="s">
        <v>61</v>
      </c>
      <c r="H32" s="2">
        <v>0</v>
      </c>
      <c r="I32" s="6">
        <f>D32-H32</f>
        <v>577.54</v>
      </c>
      <c r="J32" s="2" t="s">
        <v>45</v>
      </c>
      <c r="K32" s="2" t="s">
        <v>1</v>
      </c>
      <c r="L32" s="2"/>
      <c r="M32" s="8"/>
      <c r="N32" s="8"/>
      <c r="O32" s="2"/>
      <c r="P32" s="2"/>
      <c r="Q32" s="2"/>
      <c r="R32" s="2"/>
      <c r="S32" s="2"/>
      <c r="T32" s="2"/>
      <c r="U32" s="2"/>
      <c r="V32" s="8">
        <v>577.54</v>
      </c>
      <c r="W32" s="2">
        <f>SUM(L32:V32)</f>
        <v>577.54</v>
      </c>
    </row>
    <row r="33" spans="1:23" ht="12.75" outlineLevel="2">
      <c r="A33" s="2">
        <v>2</v>
      </c>
      <c r="B33" s="2" t="s">
        <v>219</v>
      </c>
      <c r="C33" s="2" t="s">
        <v>193</v>
      </c>
      <c r="D33" s="8">
        <v>15581.16</v>
      </c>
      <c r="E33" s="2" t="s">
        <v>120</v>
      </c>
      <c r="F33" s="2" t="s">
        <v>195</v>
      </c>
      <c r="G33" s="2" t="s">
        <v>61</v>
      </c>
      <c r="H33" s="2">
        <v>0</v>
      </c>
      <c r="I33" s="6">
        <f>D33-H33</f>
        <v>15581.16</v>
      </c>
      <c r="J33" s="2" t="s">
        <v>45</v>
      </c>
      <c r="K33" s="2" t="s">
        <v>1</v>
      </c>
      <c r="L33" s="2"/>
      <c r="M33" s="8"/>
      <c r="N33" s="8"/>
      <c r="O33" s="2"/>
      <c r="P33" s="2"/>
      <c r="Q33" s="2"/>
      <c r="R33" s="2"/>
      <c r="S33" s="2"/>
      <c r="T33" s="2"/>
      <c r="U33" s="2"/>
      <c r="V33" s="8">
        <v>15581.16</v>
      </c>
      <c r="W33" s="2">
        <f>SUM(L33:V33)</f>
        <v>15581.16</v>
      </c>
    </row>
    <row r="34" spans="1:23" ht="12.75" outlineLevel="2">
      <c r="A34" s="2">
        <v>3</v>
      </c>
      <c r="B34" s="2" t="s">
        <v>220</v>
      </c>
      <c r="C34" s="2" t="s">
        <v>221</v>
      </c>
      <c r="D34" s="8">
        <v>2838.75</v>
      </c>
      <c r="E34" s="2" t="s">
        <v>121</v>
      </c>
      <c r="F34" s="2" t="s">
        <v>216</v>
      </c>
      <c r="G34" s="2" t="s">
        <v>61</v>
      </c>
      <c r="H34" s="2">
        <v>0</v>
      </c>
      <c r="I34" s="6">
        <f>D34-H34</f>
        <v>2838.75</v>
      </c>
      <c r="J34" s="2" t="s">
        <v>45</v>
      </c>
      <c r="K34" s="2" t="s">
        <v>1</v>
      </c>
      <c r="L34" s="2"/>
      <c r="M34" s="8"/>
      <c r="N34" s="8"/>
      <c r="O34" s="2"/>
      <c r="P34" s="2"/>
      <c r="Q34" s="2"/>
      <c r="R34" s="2"/>
      <c r="S34" s="2"/>
      <c r="T34" s="2"/>
      <c r="U34" s="2"/>
      <c r="V34" s="8">
        <v>2838.75</v>
      </c>
      <c r="W34" s="2">
        <f>SUM(L34:V34)</f>
        <v>2838.75</v>
      </c>
    </row>
    <row r="35" spans="1:23" ht="12.75" outlineLevel="2">
      <c r="A35" s="2">
        <v>4</v>
      </c>
      <c r="B35" s="2" t="s">
        <v>222</v>
      </c>
      <c r="C35" s="2" t="s">
        <v>195</v>
      </c>
      <c r="D35" s="8">
        <v>909.11</v>
      </c>
      <c r="E35" s="2" t="s">
        <v>135</v>
      </c>
      <c r="F35" s="2" t="s">
        <v>194</v>
      </c>
      <c r="G35" s="2" t="s">
        <v>61</v>
      </c>
      <c r="H35" s="2">
        <v>0</v>
      </c>
      <c r="I35" s="6">
        <f>D35-H35</f>
        <v>909.11</v>
      </c>
      <c r="J35" s="2" t="s">
        <v>45</v>
      </c>
      <c r="K35" s="2" t="s">
        <v>1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8">
        <v>909.11</v>
      </c>
      <c r="W35" s="2">
        <f>SUM(L35:V35)</f>
        <v>909.11</v>
      </c>
    </row>
    <row r="36" spans="1:23" ht="12.75" outlineLevel="1">
      <c r="A36" s="2"/>
      <c r="B36" s="2"/>
      <c r="C36" s="2"/>
      <c r="D36" s="8">
        <f>SUBTOTAL(9,D32:D35)</f>
        <v>19906.56</v>
      </c>
      <c r="E36" s="2"/>
      <c r="F36" s="2"/>
      <c r="G36" s="2"/>
      <c r="H36" s="2">
        <f>SUBTOTAL(9,H32:H35)</f>
        <v>0</v>
      </c>
      <c r="I36" s="6">
        <f>SUBTOTAL(9,I32:I35)</f>
        <v>19906.56</v>
      </c>
      <c r="J36" s="2"/>
      <c r="K36" s="51" t="s">
        <v>46</v>
      </c>
      <c r="L36" s="2"/>
      <c r="M36" s="64"/>
      <c r="N36" s="64"/>
      <c r="O36" s="65"/>
      <c r="P36" s="65"/>
      <c r="Q36" s="2"/>
      <c r="R36" s="2"/>
      <c r="S36" s="2"/>
      <c r="T36" s="2"/>
      <c r="U36" s="2"/>
      <c r="V36" s="2"/>
      <c r="W36" s="2"/>
    </row>
    <row r="37" spans="1:23" ht="12.75" outlineLevel="2">
      <c r="A37" s="2">
        <v>1</v>
      </c>
      <c r="B37" s="2" t="s">
        <v>223</v>
      </c>
      <c r="C37" s="2" t="s">
        <v>203</v>
      </c>
      <c r="D37" s="8">
        <v>263.5</v>
      </c>
      <c r="E37" s="2" t="s">
        <v>224</v>
      </c>
      <c r="F37" s="2" t="s">
        <v>205</v>
      </c>
      <c r="G37" s="2" t="s">
        <v>61</v>
      </c>
      <c r="H37" s="2">
        <v>0</v>
      </c>
      <c r="I37" s="6">
        <f aca="true" t="shared" si="2" ref="I37:I52">D37-H37</f>
        <v>263.5</v>
      </c>
      <c r="J37" s="2" t="s">
        <v>47</v>
      </c>
      <c r="K37" s="2" t="s">
        <v>5</v>
      </c>
      <c r="L37" s="2"/>
      <c r="M37" s="2">
        <v>263.5</v>
      </c>
      <c r="N37" s="2"/>
      <c r="O37" s="64"/>
      <c r="P37" s="64"/>
      <c r="Q37" s="65"/>
      <c r="R37" s="65"/>
      <c r="S37" s="2"/>
      <c r="T37" s="2"/>
      <c r="U37" s="2"/>
      <c r="V37" s="2"/>
      <c r="W37" s="2">
        <f aca="true" t="shared" si="3" ref="W37:W52">SUM(L37:V37)</f>
        <v>263.5</v>
      </c>
    </row>
    <row r="38" spans="1:23" ht="12.75" outlineLevel="2">
      <c r="A38" s="2">
        <v>2</v>
      </c>
      <c r="B38" s="2" t="s">
        <v>225</v>
      </c>
      <c r="C38" s="2" t="s">
        <v>203</v>
      </c>
      <c r="D38" s="8">
        <v>5716.97</v>
      </c>
      <c r="E38" s="2" t="s">
        <v>226</v>
      </c>
      <c r="F38" s="2" t="s">
        <v>205</v>
      </c>
      <c r="G38" s="2" t="s">
        <v>61</v>
      </c>
      <c r="H38" s="2">
        <v>0</v>
      </c>
      <c r="I38" s="6">
        <f t="shared" si="2"/>
        <v>5716.97</v>
      </c>
      <c r="J38" s="2" t="s">
        <v>47</v>
      </c>
      <c r="K38" s="2" t="s">
        <v>5</v>
      </c>
      <c r="L38" s="2"/>
      <c r="M38" s="2">
        <v>3434.46</v>
      </c>
      <c r="N38" s="2">
        <v>2282.51</v>
      </c>
      <c r="O38" s="64"/>
      <c r="P38" s="64"/>
      <c r="Q38" s="65"/>
      <c r="R38" s="65"/>
      <c r="S38" s="2"/>
      <c r="T38" s="2"/>
      <c r="U38" s="2"/>
      <c r="V38" s="2"/>
      <c r="W38" s="2">
        <f t="shared" si="3"/>
        <v>5716.97</v>
      </c>
    </row>
    <row r="39" spans="1:23" ht="12.75" outlineLevel="2">
      <c r="A39" s="2">
        <v>3</v>
      </c>
      <c r="B39" s="2" t="s">
        <v>227</v>
      </c>
      <c r="C39" s="2" t="s">
        <v>203</v>
      </c>
      <c r="D39" s="8">
        <v>8364.01</v>
      </c>
      <c r="E39" s="2" t="s">
        <v>228</v>
      </c>
      <c r="F39" s="2" t="s">
        <v>205</v>
      </c>
      <c r="G39" s="2" t="s">
        <v>61</v>
      </c>
      <c r="H39" s="2">
        <v>0</v>
      </c>
      <c r="I39" s="6">
        <f t="shared" si="2"/>
        <v>8364.01</v>
      </c>
      <c r="J39" s="2" t="s">
        <v>47</v>
      </c>
      <c r="K39" s="2" t="s">
        <v>5</v>
      </c>
      <c r="L39" s="2"/>
      <c r="M39" s="2">
        <v>7352.55</v>
      </c>
      <c r="N39" s="2">
        <v>697.4</v>
      </c>
      <c r="P39" s="64"/>
      <c r="Q39" s="65"/>
      <c r="R39" s="65"/>
      <c r="S39" s="2"/>
      <c r="T39" s="64">
        <v>314.06</v>
      </c>
      <c r="U39" s="2"/>
      <c r="V39" s="2"/>
      <c r="W39" s="2">
        <f t="shared" si="3"/>
        <v>8364.01</v>
      </c>
    </row>
    <row r="40" spans="1:23" ht="12.75" outlineLevel="2">
      <c r="A40" s="2">
        <v>4</v>
      </c>
      <c r="B40" s="2" t="s">
        <v>229</v>
      </c>
      <c r="C40" s="2" t="s">
        <v>203</v>
      </c>
      <c r="D40" s="8">
        <v>136.89</v>
      </c>
      <c r="E40" s="2" t="s">
        <v>230</v>
      </c>
      <c r="F40" s="2" t="s">
        <v>205</v>
      </c>
      <c r="G40" s="2" t="s">
        <v>61</v>
      </c>
      <c r="H40" s="2">
        <v>0</v>
      </c>
      <c r="I40" s="6">
        <f t="shared" si="2"/>
        <v>136.89</v>
      </c>
      <c r="J40" s="2" t="s">
        <v>47</v>
      </c>
      <c r="K40" s="2" t="s">
        <v>5</v>
      </c>
      <c r="L40" s="2"/>
      <c r="M40" s="2"/>
      <c r="N40" s="2">
        <v>136.89</v>
      </c>
      <c r="O40" s="64"/>
      <c r="P40" s="64"/>
      <c r="Q40" s="65"/>
      <c r="R40" s="65"/>
      <c r="S40" s="2"/>
      <c r="T40" s="2"/>
      <c r="U40" s="2"/>
      <c r="V40" s="2"/>
      <c r="W40" s="2">
        <f t="shared" si="3"/>
        <v>136.89</v>
      </c>
    </row>
    <row r="41" spans="1:23" ht="12.75" outlineLevel="2">
      <c r="A41" s="2">
        <v>5</v>
      </c>
      <c r="B41" s="2" t="s">
        <v>231</v>
      </c>
      <c r="C41" s="2" t="s">
        <v>203</v>
      </c>
      <c r="D41" s="8">
        <v>1589.49</v>
      </c>
      <c r="E41" s="2" t="s">
        <v>232</v>
      </c>
      <c r="F41" s="2" t="s">
        <v>205</v>
      </c>
      <c r="G41" s="2" t="s">
        <v>61</v>
      </c>
      <c r="H41" s="2">
        <v>0</v>
      </c>
      <c r="I41" s="6">
        <f t="shared" si="2"/>
        <v>1589.49</v>
      </c>
      <c r="J41" s="2" t="s">
        <v>47</v>
      </c>
      <c r="K41" s="2" t="s">
        <v>5</v>
      </c>
      <c r="L41" s="2"/>
      <c r="M41" s="2">
        <v>1452.6</v>
      </c>
      <c r="N41" s="2">
        <v>136.89</v>
      </c>
      <c r="O41" s="64"/>
      <c r="P41" s="64"/>
      <c r="Q41" s="65"/>
      <c r="R41" s="65"/>
      <c r="S41" s="2"/>
      <c r="T41" s="2"/>
      <c r="U41" s="2"/>
      <c r="V41" s="2"/>
      <c r="W41" s="2">
        <f t="shared" si="3"/>
        <v>1589.4899999999998</v>
      </c>
    </row>
    <row r="42" spans="1:23" ht="12.75" outlineLevel="2">
      <c r="A42" s="2">
        <v>6</v>
      </c>
      <c r="B42" s="2" t="s">
        <v>233</v>
      </c>
      <c r="C42" s="2" t="s">
        <v>218</v>
      </c>
      <c r="D42" s="8">
        <v>4109.57</v>
      </c>
      <c r="E42" s="2" t="s">
        <v>71</v>
      </c>
      <c r="F42" s="2" t="s">
        <v>221</v>
      </c>
      <c r="G42" s="2" t="s">
        <v>61</v>
      </c>
      <c r="H42" s="40">
        <v>242.1</v>
      </c>
      <c r="I42" s="6">
        <f t="shared" si="2"/>
        <v>3867.47</v>
      </c>
      <c r="J42" s="2" t="s">
        <v>47</v>
      </c>
      <c r="K42" s="2" t="s">
        <v>5</v>
      </c>
      <c r="L42" s="2"/>
      <c r="M42" s="2">
        <v>1716.1</v>
      </c>
      <c r="N42" s="2">
        <v>2151.37</v>
      </c>
      <c r="O42" s="2"/>
      <c r="P42" s="2"/>
      <c r="Q42" s="2"/>
      <c r="R42" s="2"/>
      <c r="S42" s="2"/>
      <c r="T42" s="2"/>
      <c r="U42" s="2"/>
      <c r="V42" s="2"/>
      <c r="W42" s="2">
        <f t="shared" si="3"/>
        <v>3867.47</v>
      </c>
    </row>
    <row r="43" spans="1:23" ht="12.75" outlineLevel="2">
      <c r="A43" s="2">
        <v>7</v>
      </c>
      <c r="B43" s="2" t="s">
        <v>234</v>
      </c>
      <c r="C43" s="2" t="s">
        <v>218</v>
      </c>
      <c r="D43" s="8">
        <v>527.82</v>
      </c>
      <c r="E43" s="2" t="s">
        <v>66</v>
      </c>
      <c r="F43" s="2" t="s">
        <v>221</v>
      </c>
      <c r="G43" s="2" t="s">
        <v>61</v>
      </c>
      <c r="H43" s="2">
        <v>0</v>
      </c>
      <c r="I43" s="6">
        <f t="shared" si="2"/>
        <v>527.82</v>
      </c>
      <c r="J43" s="2" t="s">
        <v>47</v>
      </c>
      <c r="K43" s="2" t="s">
        <v>5</v>
      </c>
      <c r="L43" s="2"/>
      <c r="M43" s="8">
        <v>527.82</v>
      </c>
      <c r="N43" s="2"/>
      <c r="O43" s="2"/>
      <c r="P43" s="2"/>
      <c r="Q43" s="2"/>
      <c r="R43" s="2"/>
      <c r="S43" s="2"/>
      <c r="T43" s="2"/>
      <c r="U43" s="2"/>
      <c r="V43" s="2"/>
      <c r="W43" s="2">
        <f t="shared" si="3"/>
        <v>527.82</v>
      </c>
    </row>
    <row r="44" spans="1:23" ht="12.75" outlineLevel="2">
      <c r="A44" s="2">
        <v>8</v>
      </c>
      <c r="B44" s="2" t="s">
        <v>235</v>
      </c>
      <c r="C44" s="2" t="s">
        <v>193</v>
      </c>
      <c r="D44" s="8">
        <v>281.19</v>
      </c>
      <c r="E44" s="2" t="s">
        <v>149</v>
      </c>
      <c r="F44" s="2" t="s">
        <v>194</v>
      </c>
      <c r="G44" s="2" t="s">
        <v>61</v>
      </c>
      <c r="H44" s="2">
        <v>0</v>
      </c>
      <c r="I44" s="6">
        <f t="shared" si="2"/>
        <v>281.19</v>
      </c>
      <c r="J44" s="2" t="s">
        <v>47</v>
      </c>
      <c r="K44" s="2" t="s">
        <v>5</v>
      </c>
      <c r="L44" s="2"/>
      <c r="M44" s="64">
        <v>264.63</v>
      </c>
      <c r="N44" s="64">
        <v>16.56</v>
      </c>
      <c r="O44" s="65"/>
      <c r="P44" s="65"/>
      <c r="Q44" s="2"/>
      <c r="R44" s="2"/>
      <c r="S44" s="2"/>
      <c r="T44" s="2"/>
      <c r="U44" s="2"/>
      <c r="V44" s="2"/>
      <c r="W44" s="2">
        <f t="shared" si="3"/>
        <v>281.19</v>
      </c>
    </row>
    <row r="45" spans="1:23" ht="12.75" outlineLevel="2">
      <c r="A45" s="2">
        <v>9</v>
      </c>
      <c r="B45" s="2" t="s">
        <v>236</v>
      </c>
      <c r="C45" s="2" t="s">
        <v>193</v>
      </c>
      <c r="D45" s="8">
        <v>2750.2</v>
      </c>
      <c r="E45" s="2" t="s">
        <v>133</v>
      </c>
      <c r="F45" s="2" t="s">
        <v>194</v>
      </c>
      <c r="G45" s="2" t="s">
        <v>61</v>
      </c>
      <c r="H45" s="2">
        <v>0</v>
      </c>
      <c r="I45" s="6">
        <f t="shared" si="2"/>
        <v>2750.2</v>
      </c>
      <c r="J45" s="2" t="s">
        <v>47</v>
      </c>
      <c r="K45" s="2" t="s">
        <v>5</v>
      </c>
      <c r="L45" s="2"/>
      <c r="M45" s="64">
        <v>527</v>
      </c>
      <c r="N45" s="64">
        <v>2223.2</v>
      </c>
      <c r="O45" s="65"/>
      <c r="P45" s="65"/>
      <c r="Q45" s="2"/>
      <c r="R45" s="2"/>
      <c r="S45" s="2"/>
      <c r="T45" s="2"/>
      <c r="U45" s="2"/>
      <c r="V45" s="2"/>
      <c r="W45" s="2">
        <f t="shared" si="3"/>
        <v>2750.2</v>
      </c>
    </row>
    <row r="46" spans="1:23" ht="12.75" outlineLevel="2">
      <c r="A46" s="2">
        <v>10</v>
      </c>
      <c r="B46" s="2" t="s">
        <v>237</v>
      </c>
      <c r="C46" s="2" t="s">
        <v>193</v>
      </c>
      <c r="D46" s="8">
        <v>884.59</v>
      </c>
      <c r="E46" s="2" t="s">
        <v>123</v>
      </c>
      <c r="F46" s="2" t="s">
        <v>194</v>
      </c>
      <c r="G46" s="2" t="s">
        <v>61</v>
      </c>
      <c r="H46" s="2">
        <v>0</v>
      </c>
      <c r="I46" s="6">
        <f t="shared" si="2"/>
        <v>884.59</v>
      </c>
      <c r="J46" s="2" t="s">
        <v>47</v>
      </c>
      <c r="K46" s="2" t="s">
        <v>5</v>
      </c>
      <c r="L46" s="2"/>
      <c r="M46" s="64">
        <v>747.7</v>
      </c>
      <c r="N46" s="64">
        <v>136.89</v>
      </c>
      <c r="O46" s="65"/>
      <c r="P46" s="65"/>
      <c r="Q46" s="2"/>
      <c r="R46" s="2"/>
      <c r="S46" s="2"/>
      <c r="T46" s="2"/>
      <c r="U46" s="2"/>
      <c r="V46" s="2"/>
      <c r="W46" s="2">
        <f t="shared" si="3"/>
        <v>884.59</v>
      </c>
    </row>
    <row r="47" spans="1:23" ht="12.75" outlineLevel="2">
      <c r="A47" s="2">
        <v>11</v>
      </c>
      <c r="B47" s="2" t="s">
        <v>238</v>
      </c>
      <c r="C47" s="2" t="s">
        <v>193</v>
      </c>
      <c r="D47" s="8">
        <v>384.84</v>
      </c>
      <c r="E47" s="2" t="s">
        <v>124</v>
      </c>
      <c r="F47" s="2" t="s">
        <v>194</v>
      </c>
      <c r="G47" s="2" t="s">
        <v>61</v>
      </c>
      <c r="H47" s="2">
        <v>0</v>
      </c>
      <c r="I47" s="6">
        <f t="shared" si="2"/>
        <v>384.84</v>
      </c>
      <c r="J47" s="2" t="s">
        <v>47</v>
      </c>
      <c r="K47" s="2" t="s">
        <v>5</v>
      </c>
      <c r="L47" s="2"/>
      <c r="M47" s="64">
        <v>242.1</v>
      </c>
      <c r="N47" s="64">
        <v>142.74</v>
      </c>
      <c r="O47" s="65"/>
      <c r="P47" s="65"/>
      <c r="Q47" s="2"/>
      <c r="R47" s="2"/>
      <c r="S47" s="2"/>
      <c r="T47" s="2"/>
      <c r="U47" s="2"/>
      <c r="V47" s="2"/>
      <c r="W47" s="2">
        <f t="shared" si="3"/>
        <v>384.84000000000003</v>
      </c>
    </row>
    <row r="48" spans="1:23" ht="12.75" outlineLevel="2">
      <c r="A48" s="2">
        <v>12</v>
      </c>
      <c r="B48" s="2" t="s">
        <v>239</v>
      </c>
      <c r="C48" s="2" t="s">
        <v>193</v>
      </c>
      <c r="D48" s="8">
        <v>1056</v>
      </c>
      <c r="E48" s="2" t="s">
        <v>141</v>
      </c>
      <c r="F48" s="2" t="s">
        <v>194</v>
      </c>
      <c r="G48" s="2" t="s">
        <v>61</v>
      </c>
      <c r="H48" s="2">
        <v>0</v>
      </c>
      <c r="I48" s="6">
        <f t="shared" si="2"/>
        <v>1056</v>
      </c>
      <c r="J48" s="2" t="s">
        <v>47</v>
      </c>
      <c r="K48" s="2" t="s">
        <v>5</v>
      </c>
      <c r="L48" s="2"/>
      <c r="M48" s="64"/>
      <c r="N48" s="64">
        <v>1056</v>
      </c>
      <c r="O48" s="65"/>
      <c r="P48" s="65"/>
      <c r="Q48" s="2"/>
      <c r="R48" s="2"/>
      <c r="S48" s="2"/>
      <c r="T48" s="2"/>
      <c r="U48" s="2"/>
      <c r="V48" s="2"/>
      <c r="W48" s="2">
        <f t="shared" si="3"/>
        <v>1056</v>
      </c>
    </row>
    <row r="49" spans="1:23" ht="12.75" outlineLevel="2">
      <c r="A49" s="2">
        <v>13</v>
      </c>
      <c r="B49" s="2" t="s">
        <v>240</v>
      </c>
      <c r="C49" s="2" t="s">
        <v>218</v>
      </c>
      <c r="D49" s="8">
        <v>1748.19</v>
      </c>
      <c r="E49" s="2" t="s">
        <v>142</v>
      </c>
      <c r="F49" s="2" t="s">
        <v>194</v>
      </c>
      <c r="G49" s="2" t="s">
        <v>61</v>
      </c>
      <c r="H49" s="13">
        <v>0</v>
      </c>
      <c r="I49" s="6">
        <f t="shared" si="2"/>
        <v>1748.19</v>
      </c>
      <c r="J49" s="2" t="s">
        <v>47</v>
      </c>
      <c r="K49" s="2" t="s">
        <v>5</v>
      </c>
      <c r="L49" s="2"/>
      <c r="M49" s="64">
        <v>1533.11</v>
      </c>
      <c r="N49" s="64">
        <v>215.08</v>
      </c>
      <c r="O49" s="65"/>
      <c r="P49" s="65"/>
      <c r="Q49" s="2"/>
      <c r="R49" s="2"/>
      <c r="S49" s="2"/>
      <c r="T49" s="2"/>
      <c r="U49" s="2"/>
      <c r="V49" s="2"/>
      <c r="W49" s="2">
        <f t="shared" si="3"/>
        <v>1748.1899999999998</v>
      </c>
    </row>
    <row r="50" spans="1:23" ht="12.75" outlineLevel="2">
      <c r="A50" s="2">
        <v>14</v>
      </c>
      <c r="B50" s="2" t="s">
        <v>241</v>
      </c>
      <c r="C50" s="2" t="s">
        <v>193</v>
      </c>
      <c r="D50" s="8">
        <v>314.06</v>
      </c>
      <c r="E50" s="2" t="s">
        <v>143</v>
      </c>
      <c r="F50" s="2" t="s">
        <v>242</v>
      </c>
      <c r="G50" s="2" t="s">
        <v>61</v>
      </c>
      <c r="H50" s="2">
        <v>0</v>
      </c>
      <c r="I50" s="6">
        <f t="shared" si="2"/>
        <v>314.06</v>
      </c>
      <c r="J50" s="2" t="s">
        <v>47</v>
      </c>
      <c r="K50" s="2" t="s">
        <v>5</v>
      </c>
      <c r="L50" s="2"/>
      <c r="M50" s="64"/>
      <c r="N50" s="64"/>
      <c r="O50" s="65"/>
      <c r="P50" s="65"/>
      <c r="Q50" s="2"/>
      <c r="R50" s="2"/>
      <c r="S50" s="2"/>
      <c r="T50" s="8">
        <v>314.06</v>
      </c>
      <c r="U50" s="2"/>
      <c r="V50" s="2"/>
      <c r="W50" s="2">
        <f t="shared" si="3"/>
        <v>314.06</v>
      </c>
    </row>
    <row r="51" spans="1:23" ht="12.75" outlineLevel="2">
      <c r="A51" s="2">
        <v>15</v>
      </c>
      <c r="B51" s="2" t="s">
        <v>243</v>
      </c>
      <c r="C51" s="2" t="s">
        <v>193</v>
      </c>
      <c r="D51" s="8">
        <v>653</v>
      </c>
      <c r="E51" s="2" t="s">
        <v>144</v>
      </c>
      <c r="F51" s="2" t="s">
        <v>244</v>
      </c>
      <c r="G51" s="2" t="s">
        <v>61</v>
      </c>
      <c r="H51" s="2">
        <v>0</v>
      </c>
      <c r="I51" s="6">
        <f t="shared" si="2"/>
        <v>653</v>
      </c>
      <c r="J51" s="2" t="s">
        <v>47</v>
      </c>
      <c r="K51" s="2" t="s">
        <v>5</v>
      </c>
      <c r="L51" s="2"/>
      <c r="M51" s="64">
        <v>527</v>
      </c>
      <c r="N51" s="64">
        <v>126</v>
      </c>
      <c r="O51" s="65"/>
      <c r="P51" s="2"/>
      <c r="Q51" s="2"/>
      <c r="R51" s="2"/>
      <c r="S51" s="2"/>
      <c r="T51" s="2"/>
      <c r="U51" s="2"/>
      <c r="V51" s="2"/>
      <c r="W51" s="2">
        <f t="shared" si="3"/>
        <v>653</v>
      </c>
    </row>
    <row r="52" spans="1:23" ht="12.75" outlineLevel="2">
      <c r="A52" s="2">
        <v>16</v>
      </c>
      <c r="B52" s="2" t="s">
        <v>245</v>
      </c>
      <c r="C52" s="2" t="s">
        <v>246</v>
      </c>
      <c r="D52" s="8">
        <v>5974.89</v>
      </c>
      <c r="E52" s="2" t="s">
        <v>145</v>
      </c>
      <c r="F52" s="2" t="s">
        <v>246</v>
      </c>
      <c r="G52" s="2" t="s">
        <v>61</v>
      </c>
      <c r="H52" s="2">
        <v>0</v>
      </c>
      <c r="I52" s="6">
        <f t="shared" si="2"/>
        <v>5974.89</v>
      </c>
      <c r="J52" s="2" t="s">
        <v>47</v>
      </c>
      <c r="K52" s="2" t="s">
        <v>5</v>
      </c>
      <c r="L52" s="2"/>
      <c r="M52" s="64">
        <v>3684.73</v>
      </c>
      <c r="N52" s="64">
        <v>2290.16</v>
      </c>
      <c r="O52" s="65"/>
      <c r="P52" s="65"/>
      <c r="Q52" s="2"/>
      <c r="R52" s="2"/>
      <c r="S52" s="2"/>
      <c r="T52" s="2"/>
      <c r="U52" s="2"/>
      <c r="V52" s="2"/>
      <c r="W52" s="2">
        <f t="shared" si="3"/>
        <v>5974.889999999999</v>
      </c>
    </row>
    <row r="53" spans="1:23" ht="12.75" outlineLevel="1">
      <c r="A53" s="2"/>
      <c r="B53" s="2"/>
      <c r="C53" s="2"/>
      <c r="D53" s="8">
        <f>SUBTOTAL(9,D37:D52)</f>
        <v>34755.21</v>
      </c>
      <c r="E53" s="2"/>
      <c r="F53" s="2"/>
      <c r="G53" s="2"/>
      <c r="H53" s="2">
        <f>SUBTOTAL(9,H37:H52)</f>
        <v>242.1</v>
      </c>
      <c r="I53" s="6">
        <f>SUBTOTAL(9,I37:I52)</f>
        <v>34513.11</v>
      </c>
      <c r="J53" s="2"/>
      <c r="K53" s="51" t="s">
        <v>48</v>
      </c>
      <c r="L53" s="2"/>
      <c r="M53" s="64"/>
      <c r="N53" s="64"/>
      <c r="O53" s="65"/>
      <c r="P53" s="65"/>
      <c r="Q53" s="2"/>
      <c r="R53" s="2"/>
      <c r="S53" s="2"/>
      <c r="T53" s="2"/>
      <c r="U53" s="2"/>
      <c r="V53" s="2"/>
      <c r="W53" s="2"/>
    </row>
    <row r="54" spans="1:23" ht="12.75" outlineLevel="2">
      <c r="A54" s="2">
        <v>1</v>
      </c>
      <c r="B54" s="2" t="s">
        <v>247</v>
      </c>
      <c r="C54" s="2" t="s">
        <v>193</v>
      </c>
      <c r="D54" s="8">
        <v>3077.76</v>
      </c>
      <c r="E54" s="2" t="s">
        <v>89</v>
      </c>
      <c r="F54" s="2" t="s">
        <v>195</v>
      </c>
      <c r="G54" s="2" t="s">
        <v>61</v>
      </c>
      <c r="H54" s="40">
        <v>38.47</v>
      </c>
      <c r="I54" s="6">
        <f>D54-H54</f>
        <v>3039.2900000000004</v>
      </c>
      <c r="J54" s="2" t="s">
        <v>49</v>
      </c>
      <c r="K54" s="2" t="s">
        <v>6</v>
      </c>
      <c r="L54" s="2"/>
      <c r="M54" s="64"/>
      <c r="N54" s="64"/>
      <c r="O54" s="65"/>
      <c r="P54" s="65"/>
      <c r="Q54" s="2"/>
      <c r="R54" s="2"/>
      <c r="S54" s="2"/>
      <c r="T54" s="2"/>
      <c r="U54" s="2"/>
      <c r="V54" s="2">
        <v>3039.29</v>
      </c>
      <c r="W54" s="2">
        <f>SUM(L54:V54)</f>
        <v>3039.29</v>
      </c>
    </row>
    <row r="55" spans="1:23" ht="12.75" outlineLevel="2">
      <c r="A55" s="2">
        <v>2</v>
      </c>
      <c r="B55" s="2" t="s">
        <v>248</v>
      </c>
      <c r="C55" s="2" t="s">
        <v>193</v>
      </c>
      <c r="D55" s="8">
        <v>946.25</v>
      </c>
      <c r="E55" s="2" t="s">
        <v>90</v>
      </c>
      <c r="F55" s="2" t="s">
        <v>195</v>
      </c>
      <c r="G55" s="2" t="s">
        <v>61</v>
      </c>
      <c r="H55" s="2">
        <v>0</v>
      </c>
      <c r="I55" s="6">
        <f>D55-H55</f>
        <v>946.25</v>
      </c>
      <c r="J55" s="2" t="s">
        <v>49</v>
      </c>
      <c r="K55" s="2" t="s">
        <v>6</v>
      </c>
      <c r="L55" s="2"/>
      <c r="M55" s="64"/>
      <c r="N55" s="64"/>
      <c r="O55" s="65"/>
      <c r="P55" s="65"/>
      <c r="Q55" s="2"/>
      <c r="R55" s="2"/>
      <c r="S55" s="2"/>
      <c r="T55" s="2"/>
      <c r="U55" s="2"/>
      <c r="V55" s="2">
        <v>946.25</v>
      </c>
      <c r="W55" s="2">
        <f>SUM(L55:V55)</f>
        <v>946.25</v>
      </c>
    </row>
    <row r="56" spans="1:23" ht="12.75" outlineLevel="1">
      <c r="A56" s="2"/>
      <c r="B56" s="2"/>
      <c r="C56" s="2"/>
      <c r="D56" s="8">
        <f>SUBTOTAL(9,D54:D55)</f>
        <v>4024.01</v>
      </c>
      <c r="E56" s="2"/>
      <c r="F56" s="2"/>
      <c r="G56" s="2"/>
      <c r="H56" s="2">
        <f>SUBTOTAL(9,H54:H55)</f>
        <v>38.47</v>
      </c>
      <c r="I56" s="6">
        <f>SUBTOTAL(9,I54:I55)</f>
        <v>3985.5400000000004</v>
      </c>
      <c r="J56" s="2"/>
      <c r="K56" s="51" t="s">
        <v>50</v>
      </c>
      <c r="L56" s="2"/>
      <c r="M56" s="64"/>
      <c r="N56" s="64"/>
      <c r="O56" s="65"/>
      <c r="P56" s="65"/>
      <c r="Q56" s="2"/>
      <c r="R56" s="2"/>
      <c r="S56" s="2"/>
      <c r="T56" s="2"/>
      <c r="U56" s="2"/>
      <c r="V56" s="2"/>
      <c r="W56" s="2"/>
    </row>
    <row r="57" spans="1:23" ht="12.75" outlineLevel="2">
      <c r="A57" s="2">
        <v>1</v>
      </c>
      <c r="B57" s="2" t="s">
        <v>249</v>
      </c>
      <c r="C57" s="2" t="s">
        <v>203</v>
      </c>
      <c r="D57" s="8">
        <v>4431.65</v>
      </c>
      <c r="E57" s="2" t="s">
        <v>250</v>
      </c>
      <c r="F57" s="2" t="s">
        <v>251</v>
      </c>
      <c r="G57" s="2" t="s">
        <v>61</v>
      </c>
      <c r="H57" s="2">
        <v>0</v>
      </c>
      <c r="I57" s="6">
        <f>D57-H57</f>
        <v>4431.65</v>
      </c>
      <c r="J57" s="2" t="s">
        <v>51</v>
      </c>
      <c r="K57" s="2" t="s">
        <v>16</v>
      </c>
      <c r="L57" s="2"/>
      <c r="M57" s="64"/>
      <c r="N57" s="64"/>
      <c r="O57" s="65"/>
      <c r="P57" s="65"/>
      <c r="Q57" s="8">
        <v>4431.65</v>
      </c>
      <c r="R57" s="2"/>
      <c r="S57" s="2"/>
      <c r="T57" s="2"/>
      <c r="U57" s="2"/>
      <c r="V57" s="2"/>
      <c r="W57" s="2">
        <f>SUM(L57:V57)</f>
        <v>4431.65</v>
      </c>
    </row>
    <row r="58" spans="1:23" ht="12.75" outlineLevel="2">
      <c r="A58" s="2">
        <v>2</v>
      </c>
      <c r="B58" s="2" t="s">
        <v>252</v>
      </c>
      <c r="C58" s="2" t="s">
        <v>193</v>
      </c>
      <c r="D58" s="8">
        <v>23407.51</v>
      </c>
      <c r="E58" s="2" t="s">
        <v>96</v>
      </c>
      <c r="F58" s="2" t="s">
        <v>193</v>
      </c>
      <c r="G58" s="2" t="s">
        <v>61</v>
      </c>
      <c r="H58" s="2">
        <v>0</v>
      </c>
      <c r="I58" s="6">
        <f>D58-H58</f>
        <v>23407.51</v>
      </c>
      <c r="J58" s="2" t="s">
        <v>51</v>
      </c>
      <c r="K58" s="2" t="s">
        <v>16</v>
      </c>
      <c r="L58" s="2"/>
      <c r="M58" s="64"/>
      <c r="N58" s="8">
        <v>23407.51</v>
      </c>
      <c r="O58" s="65"/>
      <c r="P58" s="65"/>
      <c r="R58" s="2"/>
      <c r="S58" s="2"/>
      <c r="T58" s="2"/>
      <c r="U58" s="2"/>
      <c r="V58" s="2"/>
      <c r="W58" s="2">
        <f>SUM(L58:V58)</f>
        <v>23407.51</v>
      </c>
    </row>
    <row r="59" spans="1:23" ht="12.75" outlineLevel="2">
      <c r="A59" s="2">
        <v>3</v>
      </c>
      <c r="B59" s="2" t="s">
        <v>253</v>
      </c>
      <c r="C59" s="2" t="s">
        <v>193</v>
      </c>
      <c r="D59" s="8">
        <v>19279.64</v>
      </c>
      <c r="E59" s="2" t="s">
        <v>97</v>
      </c>
      <c r="F59" s="2" t="s">
        <v>193</v>
      </c>
      <c r="G59" s="2" t="s">
        <v>61</v>
      </c>
      <c r="H59" s="2">
        <v>0</v>
      </c>
      <c r="I59" s="6">
        <f>D59-H59</f>
        <v>19279.64</v>
      </c>
      <c r="J59" s="2" t="s">
        <v>51</v>
      </c>
      <c r="K59" s="2" t="s">
        <v>16</v>
      </c>
      <c r="L59" s="2"/>
      <c r="M59" s="64"/>
      <c r="N59" s="8">
        <v>19279.64</v>
      </c>
      <c r="O59" s="65"/>
      <c r="P59" s="65"/>
      <c r="Q59" s="2"/>
      <c r="R59" s="2"/>
      <c r="S59" s="2"/>
      <c r="T59" s="2"/>
      <c r="U59" s="2"/>
      <c r="V59" s="2"/>
      <c r="W59" s="2">
        <f>SUM(L59:V59)</f>
        <v>19279.64</v>
      </c>
    </row>
    <row r="60" spans="1:23" ht="12.75" outlineLevel="2">
      <c r="A60" s="2">
        <v>4</v>
      </c>
      <c r="B60" s="2" t="s">
        <v>254</v>
      </c>
      <c r="C60" s="2" t="s">
        <v>193</v>
      </c>
      <c r="D60" s="8">
        <v>4224.64</v>
      </c>
      <c r="E60" s="2" t="s">
        <v>126</v>
      </c>
      <c r="F60" s="2" t="s">
        <v>194</v>
      </c>
      <c r="G60" s="2" t="s">
        <v>61</v>
      </c>
      <c r="H60" s="2">
        <v>0</v>
      </c>
      <c r="I60" s="6">
        <f>D60-H60</f>
        <v>4224.64</v>
      </c>
      <c r="J60" s="2" t="s">
        <v>51</v>
      </c>
      <c r="K60" s="2" t="s">
        <v>16</v>
      </c>
      <c r="L60" s="2"/>
      <c r="M60" s="64"/>
      <c r="N60" s="8">
        <v>4224.64</v>
      </c>
      <c r="O60" s="65"/>
      <c r="P60" s="65"/>
      <c r="Q60" s="2"/>
      <c r="R60" s="2"/>
      <c r="S60" s="2"/>
      <c r="T60" s="2"/>
      <c r="U60" s="2"/>
      <c r="V60" s="2"/>
      <c r="W60" s="2">
        <f>SUM(L60:V60)</f>
        <v>4224.64</v>
      </c>
    </row>
    <row r="61" spans="1:23" ht="12.75" outlineLevel="1">
      <c r="A61" s="2"/>
      <c r="B61" s="2"/>
      <c r="C61" s="2"/>
      <c r="D61" s="8">
        <f>SUBTOTAL(9,D57:D60)</f>
        <v>51343.439999999995</v>
      </c>
      <c r="E61" s="2"/>
      <c r="F61" s="2"/>
      <c r="G61" s="2"/>
      <c r="H61" s="2">
        <f>SUBTOTAL(9,H57:H60)</f>
        <v>0</v>
      </c>
      <c r="I61" s="6">
        <f>SUBTOTAL(9,I57:I60)</f>
        <v>51343.439999999995</v>
      </c>
      <c r="J61" s="2"/>
      <c r="K61" s="51" t="s">
        <v>179</v>
      </c>
      <c r="L61" s="2"/>
      <c r="M61" s="64"/>
      <c r="N61" s="64"/>
      <c r="O61" s="65"/>
      <c r="P61" s="65"/>
      <c r="Q61" s="2"/>
      <c r="R61" s="2"/>
      <c r="S61" s="2"/>
      <c r="T61" s="2"/>
      <c r="U61" s="2"/>
      <c r="V61" s="2"/>
      <c r="W61" s="2"/>
    </row>
    <row r="62" spans="1:23" ht="12.75" outlineLevel="2">
      <c r="A62" s="2">
        <v>1</v>
      </c>
      <c r="B62" s="2" t="s">
        <v>255</v>
      </c>
      <c r="C62" s="2" t="s">
        <v>203</v>
      </c>
      <c r="D62" s="8">
        <v>2308.32</v>
      </c>
      <c r="E62" s="2" t="s">
        <v>256</v>
      </c>
      <c r="F62" s="2" t="s">
        <v>205</v>
      </c>
      <c r="G62" s="2" t="s">
        <v>61</v>
      </c>
      <c r="H62" s="2">
        <v>0</v>
      </c>
      <c r="I62" s="6">
        <f aca="true" t="shared" si="4" ref="I62:I67">D62-H62</f>
        <v>2308.32</v>
      </c>
      <c r="J62" s="2" t="s">
        <v>52</v>
      </c>
      <c r="K62" s="2" t="s">
        <v>9</v>
      </c>
      <c r="L62" s="2"/>
      <c r="M62" s="64"/>
      <c r="N62" s="64"/>
      <c r="O62" s="65"/>
      <c r="P62" s="65"/>
      <c r="Q62" s="2"/>
      <c r="R62" s="2"/>
      <c r="S62" s="2"/>
      <c r="T62" s="2"/>
      <c r="U62" s="2"/>
      <c r="V62" s="8">
        <v>2308.32</v>
      </c>
      <c r="W62" s="2">
        <f aca="true" t="shared" si="5" ref="W62:W67">SUM(L62:V62)</f>
        <v>2308.32</v>
      </c>
    </row>
    <row r="63" spans="1:23" ht="12.75" outlineLevel="2">
      <c r="A63" s="2">
        <v>2</v>
      </c>
      <c r="B63" s="2" t="s">
        <v>257</v>
      </c>
      <c r="C63" s="2" t="s">
        <v>203</v>
      </c>
      <c r="D63" s="8">
        <v>173.12</v>
      </c>
      <c r="E63" s="2" t="s">
        <v>258</v>
      </c>
      <c r="F63" s="2" t="s">
        <v>205</v>
      </c>
      <c r="G63" s="2" t="s">
        <v>61</v>
      </c>
      <c r="H63" s="2">
        <v>0</v>
      </c>
      <c r="I63" s="6">
        <f t="shared" si="4"/>
        <v>173.12</v>
      </c>
      <c r="J63" s="2" t="s">
        <v>52</v>
      </c>
      <c r="K63" s="2" t="s">
        <v>9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>
        <v>173.12</v>
      </c>
      <c r="W63" s="2">
        <f t="shared" si="5"/>
        <v>173.12</v>
      </c>
    </row>
    <row r="64" spans="1:23" ht="12.75" outlineLevel="2">
      <c r="A64" s="2">
        <v>3</v>
      </c>
      <c r="B64" s="2" t="s">
        <v>259</v>
      </c>
      <c r="C64" s="2" t="s">
        <v>203</v>
      </c>
      <c r="D64" s="8">
        <v>153.89</v>
      </c>
      <c r="E64" s="2" t="s">
        <v>260</v>
      </c>
      <c r="F64" s="2" t="s">
        <v>205</v>
      </c>
      <c r="G64" s="2" t="s">
        <v>61</v>
      </c>
      <c r="H64" s="2">
        <v>0</v>
      </c>
      <c r="I64" s="6">
        <f t="shared" si="4"/>
        <v>153.89</v>
      </c>
      <c r="J64" s="2" t="s">
        <v>52</v>
      </c>
      <c r="K64" s="2" t="s">
        <v>9</v>
      </c>
      <c r="L64" s="2"/>
      <c r="M64" s="64"/>
      <c r="N64" s="64"/>
      <c r="O64" s="65"/>
      <c r="P64" s="2"/>
      <c r="Q64" s="2"/>
      <c r="R64" s="2"/>
      <c r="S64" s="2"/>
      <c r="T64" s="2"/>
      <c r="U64" s="2"/>
      <c r="V64" s="8">
        <v>153.89</v>
      </c>
      <c r="W64" s="2">
        <f t="shared" si="5"/>
        <v>153.89</v>
      </c>
    </row>
    <row r="65" spans="1:23" ht="12.75" outlineLevel="2">
      <c r="A65" s="2">
        <v>4</v>
      </c>
      <c r="B65" s="2" t="s">
        <v>261</v>
      </c>
      <c r="C65" s="2" t="s">
        <v>203</v>
      </c>
      <c r="D65" s="8">
        <v>189.25</v>
      </c>
      <c r="E65" s="2" t="s">
        <v>262</v>
      </c>
      <c r="F65" s="2" t="s">
        <v>205</v>
      </c>
      <c r="G65" s="2" t="s">
        <v>61</v>
      </c>
      <c r="H65" s="2">
        <v>0</v>
      </c>
      <c r="I65" s="6">
        <f t="shared" si="4"/>
        <v>189.25</v>
      </c>
      <c r="J65" s="2" t="s">
        <v>52</v>
      </c>
      <c r="K65" s="2" t="s">
        <v>9</v>
      </c>
      <c r="L65" s="2"/>
      <c r="M65" s="64"/>
      <c r="N65" s="64"/>
      <c r="O65" s="65"/>
      <c r="P65" s="2"/>
      <c r="Q65" s="2"/>
      <c r="R65" s="2"/>
      <c r="S65" s="2"/>
      <c r="T65" s="2"/>
      <c r="U65" s="2"/>
      <c r="V65" s="8">
        <v>189.25</v>
      </c>
      <c r="W65" s="2">
        <f t="shared" si="5"/>
        <v>189.25</v>
      </c>
    </row>
    <row r="66" spans="1:23" ht="12.75" outlineLevel="2">
      <c r="A66" s="2">
        <v>5</v>
      </c>
      <c r="B66" s="2" t="s">
        <v>263</v>
      </c>
      <c r="C66" s="2" t="s">
        <v>193</v>
      </c>
      <c r="D66" s="8">
        <v>2693.04</v>
      </c>
      <c r="E66" s="2" t="s">
        <v>136</v>
      </c>
      <c r="F66" s="2" t="s">
        <v>194</v>
      </c>
      <c r="G66" s="2" t="s">
        <v>61</v>
      </c>
      <c r="H66" s="2">
        <v>0</v>
      </c>
      <c r="I66" s="6">
        <f t="shared" si="4"/>
        <v>2693.04</v>
      </c>
      <c r="J66" s="2" t="s">
        <v>52</v>
      </c>
      <c r="K66" s="2" t="s">
        <v>9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8">
        <v>2693.04</v>
      </c>
      <c r="W66" s="2">
        <f t="shared" si="5"/>
        <v>2693.04</v>
      </c>
    </row>
    <row r="67" spans="1:23" ht="12.75" outlineLevel="2">
      <c r="A67" s="2">
        <v>6</v>
      </c>
      <c r="B67" s="2" t="s">
        <v>264</v>
      </c>
      <c r="C67" s="2" t="s">
        <v>193</v>
      </c>
      <c r="D67" s="8">
        <v>189.25</v>
      </c>
      <c r="E67" s="2" t="s">
        <v>137</v>
      </c>
      <c r="F67" s="2" t="s">
        <v>194</v>
      </c>
      <c r="G67" s="2" t="s">
        <v>61</v>
      </c>
      <c r="H67" s="2">
        <v>0</v>
      </c>
      <c r="I67" s="6">
        <f t="shared" si="4"/>
        <v>189.25</v>
      </c>
      <c r="J67" s="2" t="s">
        <v>52</v>
      </c>
      <c r="K67" s="2" t="s">
        <v>9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8">
        <v>189.25</v>
      </c>
      <c r="W67" s="2">
        <f t="shared" si="5"/>
        <v>189.25</v>
      </c>
    </row>
    <row r="68" spans="1:23" ht="38.25" outlineLevel="1">
      <c r="A68" s="2"/>
      <c r="B68" s="2"/>
      <c r="C68" s="2"/>
      <c r="D68" s="8">
        <f>SUBTOTAL(9,D62:D67)</f>
        <v>5706.87</v>
      </c>
      <c r="E68" s="2"/>
      <c r="F68" s="2"/>
      <c r="G68" s="2"/>
      <c r="H68" s="2">
        <f>SUBTOTAL(9,H62:H67)</f>
        <v>0</v>
      </c>
      <c r="I68" s="6">
        <f>SUBTOTAL(9,I62:I67)</f>
        <v>5706.87</v>
      </c>
      <c r="J68" s="2"/>
      <c r="K68" s="51" t="s">
        <v>53</v>
      </c>
      <c r="L68" s="60" t="s">
        <v>504</v>
      </c>
      <c r="M68" s="61" t="s">
        <v>502</v>
      </c>
      <c r="N68" s="62" t="s">
        <v>501</v>
      </c>
      <c r="O68" s="62" t="s">
        <v>503</v>
      </c>
      <c r="P68" s="63"/>
      <c r="Q68" s="62" t="s">
        <v>660</v>
      </c>
      <c r="R68" s="60" t="s">
        <v>499</v>
      </c>
      <c r="S68" s="71" t="s">
        <v>659</v>
      </c>
      <c r="T68" s="59" t="s">
        <v>506</v>
      </c>
      <c r="U68" s="60" t="s">
        <v>657</v>
      </c>
      <c r="V68" s="62" t="s">
        <v>505</v>
      </c>
      <c r="W68" s="2"/>
    </row>
    <row r="69" spans="1:23" ht="12.75" outlineLevel="2">
      <c r="A69" s="2">
        <v>1</v>
      </c>
      <c r="B69" s="2" t="s">
        <v>265</v>
      </c>
      <c r="C69" s="2" t="s">
        <v>203</v>
      </c>
      <c r="D69" s="8">
        <v>538.88</v>
      </c>
      <c r="E69" s="2" t="s">
        <v>266</v>
      </c>
      <c r="F69" s="2" t="s">
        <v>267</v>
      </c>
      <c r="G69" s="2" t="s">
        <v>61</v>
      </c>
      <c r="H69" s="13">
        <v>0</v>
      </c>
      <c r="I69" s="6">
        <f aca="true" t="shared" si="6" ref="I69:I79">D69-H69</f>
        <v>538.88</v>
      </c>
      <c r="J69" s="2" t="s">
        <v>150</v>
      </c>
      <c r="K69" s="2" t="s">
        <v>12</v>
      </c>
      <c r="L69" s="2"/>
      <c r="M69" s="2"/>
      <c r="N69" s="2"/>
      <c r="O69" s="2"/>
      <c r="P69" s="2"/>
      <c r="Q69" s="2"/>
      <c r="R69" s="2">
        <v>205.04</v>
      </c>
      <c r="S69" s="2">
        <v>333.84</v>
      </c>
      <c r="T69" s="2"/>
      <c r="U69" s="2"/>
      <c r="V69" s="2"/>
      <c r="W69" s="2">
        <f aca="true" t="shared" si="7" ref="W69:W79">SUM(L69:V69)</f>
        <v>538.88</v>
      </c>
    </row>
    <row r="70" spans="1:23" ht="12.75" outlineLevel="2">
      <c r="A70" s="2">
        <v>2</v>
      </c>
      <c r="B70" s="2" t="s">
        <v>268</v>
      </c>
      <c r="C70" s="2" t="s">
        <v>269</v>
      </c>
      <c r="D70" s="8">
        <v>60.16</v>
      </c>
      <c r="E70" s="2" t="s">
        <v>270</v>
      </c>
      <c r="F70" s="2" t="s">
        <v>267</v>
      </c>
      <c r="G70" s="2" t="s">
        <v>61</v>
      </c>
      <c r="H70" s="2">
        <v>0</v>
      </c>
      <c r="I70" s="6">
        <f t="shared" si="6"/>
        <v>60.16</v>
      </c>
      <c r="J70" s="2" t="s">
        <v>150</v>
      </c>
      <c r="K70" s="2" t="s">
        <v>12</v>
      </c>
      <c r="L70" s="2"/>
      <c r="M70" s="2"/>
      <c r="N70" s="2"/>
      <c r="O70" s="2"/>
      <c r="P70" s="2"/>
      <c r="Q70" s="2"/>
      <c r="R70" s="2">
        <v>60.16</v>
      </c>
      <c r="S70" s="2"/>
      <c r="T70" s="2"/>
      <c r="U70" s="2"/>
      <c r="V70" s="2"/>
      <c r="W70" s="2">
        <f t="shared" si="7"/>
        <v>60.16</v>
      </c>
    </row>
    <row r="71" spans="1:23" ht="12.75" outlineLevel="2">
      <c r="A71" s="2">
        <v>3</v>
      </c>
      <c r="B71" s="2" t="s">
        <v>271</v>
      </c>
      <c r="C71" s="2" t="s">
        <v>272</v>
      </c>
      <c r="D71" s="8">
        <v>205.04</v>
      </c>
      <c r="E71" s="2" t="s">
        <v>70</v>
      </c>
      <c r="F71" s="2" t="s">
        <v>221</v>
      </c>
      <c r="G71" s="2" t="s">
        <v>61</v>
      </c>
      <c r="H71" s="2">
        <v>0</v>
      </c>
      <c r="I71" s="6">
        <f t="shared" si="6"/>
        <v>205.04</v>
      </c>
      <c r="J71" s="2" t="s">
        <v>150</v>
      </c>
      <c r="K71" s="2" t="s">
        <v>12</v>
      </c>
      <c r="L71" s="2"/>
      <c r="M71" s="2"/>
      <c r="N71" s="2"/>
      <c r="O71" s="2"/>
      <c r="P71" s="2"/>
      <c r="Q71" s="2"/>
      <c r="R71" s="2">
        <v>205.04</v>
      </c>
      <c r="S71" s="2"/>
      <c r="T71" s="2"/>
      <c r="U71" s="2"/>
      <c r="V71" s="2"/>
      <c r="W71" s="2">
        <f t="shared" si="7"/>
        <v>205.04</v>
      </c>
    </row>
    <row r="72" spans="1:23" ht="12.75" outlineLevel="2">
      <c r="A72" s="2">
        <v>4</v>
      </c>
      <c r="B72" s="2" t="s">
        <v>273</v>
      </c>
      <c r="C72" s="2" t="s">
        <v>221</v>
      </c>
      <c r="D72" s="8">
        <v>1010.05</v>
      </c>
      <c r="E72" s="2" t="s">
        <v>77</v>
      </c>
      <c r="F72" s="2" t="s">
        <v>193</v>
      </c>
      <c r="G72" s="2" t="s">
        <v>61</v>
      </c>
      <c r="H72" s="2">
        <v>0</v>
      </c>
      <c r="I72" s="6">
        <f t="shared" si="6"/>
        <v>1010.05</v>
      </c>
      <c r="J72" s="2" t="s">
        <v>150</v>
      </c>
      <c r="K72" s="2" t="s">
        <v>12</v>
      </c>
      <c r="L72" s="2"/>
      <c r="M72" s="2"/>
      <c r="N72" s="2"/>
      <c r="O72" s="2"/>
      <c r="P72" s="2"/>
      <c r="Q72" s="2"/>
      <c r="R72" s="2">
        <v>400.84</v>
      </c>
      <c r="S72" s="2">
        <v>609.21</v>
      </c>
      <c r="T72" s="2"/>
      <c r="U72" s="2"/>
      <c r="V72" s="2"/>
      <c r="W72" s="2">
        <f t="shared" si="7"/>
        <v>1010.05</v>
      </c>
    </row>
    <row r="73" spans="1:23" ht="12.75" outlineLevel="2">
      <c r="A73" s="2">
        <v>5</v>
      </c>
      <c r="B73" s="2" t="s">
        <v>274</v>
      </c>
      <c r="C73" s="2" t="s">
        <v>193</v>
      </c>
      <c r="D73" s="8">
        <v>616.05</v>
      </c>
      <c r="E73" s="2" t="s">
        <v>79</v>
      </c>
      <c r="F73" s="2" t="s">
        <v>193</v>
      </c>
      <c r="G73" s="2" t="s">
        <v>61</v>
      </c>
      <c r="H73" s="2">
        <v>0</v>
      </c>
      <c r="I73" s="6">
        <f t="shared" si="6"/>
        <v>616.05</v>
      </c>
      <c r="J73" s="2" t="s">
        <v>150</v>
      </c>
      <c r="K73" s="2" t="s">
        <v>12</v>
      </c>
      <c r="L73" s="2"/>
      <c r="M73" s="2"/>
      <c r="N73" s="2"/>
      <c r="O73" s="2"/>
      <c r="P73" s="2"/>
      <c r="Q73" s="2"/>
      <c r="R73" s="2">
        <v>340.68</v>
      </c>
      <c r="S73" s="2">
        <v>275.37</v>
      </c>
      <c r="T73" s="2"/>
      <c r="U73" s="2"/>
      <c r="V73" s="2"/>
      <c r="W73" s="2">
        <f t="shared" si="7"/>
        <v>616.05</v>
      </c>
    </row>
    <row r="74" spans="1:23" ht="12.75" outlineLevel="2">
      <c r="A74" s="2">
        <v>6</v>
      </c>
      <c r="B74" s="2" t="s">
        <v>275</v>
      </c>
      <c r="C74" s="2" t="s">
        <v>276</v>
      </c>
      <c r="D74" s="8">
        <v>471.17</v>
      </c>
      <c r="E74" s="2" t="s">
        <v>146</v>
      </c>
      <c r="F74" s="2" t="s">
        <v>277</v>
      </c>
      <c r="G74" s="2" t="s">
        <v>61</v>
      </c>
      <c r="H74" s="2">
        <v>0</v>
      </c>
      <c r="I74" s="6">
        <f t="shared" si="6"/>
        <v>471.17</v>
      </c>
      <c r="J74" s="2" t="s">
        <v>150</v>
      </c>
      <c r="K74" s="2" t="s">
        <v>12</v>
      </c>
      <c r="L74" s="2"/>
      <c r="M74" s="2"/>
      <c r="N74" s="2"/>
      <c r="O74" s="2"/>
      <c r="P74" s="2"/>
      <c r="Q74" s="2"/>
      <c r="R74" s="2">
        <v>195.79</v>
      </c>
      <c r="S74" s="2">
        <v>275.38</v>
      </c>
      <c r="T74" s="2"/>
      <c r="U74" s="2"/>
      <c r="V74" s="2"/>
      <c r="W74" s="2">
        <f t="shared" si="7"/>
        <v>471.16999999999996</v>
      </c>
    </row>
    <row r="75" spans="1:23" ht="12.75" outlineLevel="2">
      <c r="A75" s="2">
        <v>7</v>
      </c>
      <c r="B75" s="2" t="s">
        <v>278</v>
      </c>
      <c r="C75" s="2" t="s">
        <v>195</v>
      </c>
      <c r="D75" s="8">
        <v>538.88</v>
      </c>
      <c r="E75" s="2" t="s">
        <v>116</v>
      </c>
      <c r="F75" s="2" t="s">
        <v>279</v>
      </c>
      <c r="G75" s="2" t="s">
        <v>61</v>
      </c>
      <c r="H75" s="2">
        <v>0</v>
      </c>
      <c r="I75" s="6">
        <f t="shared" si="6"/>
        <v>538.88</v>
      </c>
      <c r="J75" s="2" t="s">
        <v>150</v>
      </c>
      <c r="K75" s="2" t="s">
        <v>12</v>
      </c>
      <c r="L75" s="2"/>
      <c r="M75" s="2"/>
      <c r="N75" s="2"/>
      <c r="O75" s="2"/>
      <c r="P75" s="2"/>
      <c r="Q75" s="2"/>
      <c r="R75" s="2">
        <v>205.04</v>
      </c>
      <c r="S75" s="2">
        <v>333.84</v>
      </c>
      <c r="T75" s="2"/>
      <c r="U75" s="2"/>
      <c r="V75" s="2"/>
      <c r="W75" s="2">
        <f t="shared" si="7"/>
        <v>538.88</v>
      </c>
    </row>
    <row r="76" spans="1:23" ht="12.75" outlineLevel="2">
      <c r="A76" s="2">
        <v>8</v>
      </c>
      <c r="B76" s="2" t="s">
        <v>280</v>
      </c>
      <c r="C76" s="2" t="s">
        <v>216</v>
      </c>
      <c r="D76" s="8">
        <v>942.34</v>
      </c>
      <c r="E76" s="2" t="s">
        <v>128</v>
      </c>
      <c r="F76" s="2" t="s">
        <v>279</v>
      </c>
      <c r="G76" s="2" t="s">
        <v>61</v>
      </c>
      <c r="H76" s="13">
        <v>0</v>
      </c>
      <c r="I76" s="6">
        <f t="shared" si="6"/>
        <v>942.34</v>
      </c>
      <c r="J76" s="2" t="s">
        <v>150</v>
      </c>
      <c r="K76" s="2" t="s">
        <v>12</v>
      </c>
      <c r="L76" s="2"/>
      <c r="M76" s="2"/>
      <c r="N76" s="2"/>
      <c r="O76" s="2"/>
      <c r="P76" s="2"/>
      <c r="Q76" s="2"/>
      <c r="R76" s="2">
        <v>391.6</v>
      </c>
      <c r="S76" s="2">
        <v>550.74</v>
      </c>
      <c r="T76" s="2"/>
      <c r="U76" s="2"/>
      <c r="V76" s="2"/>
      <c r="W76" s="2">
        <f t="shared" si="7"/>
        <v>942.34</v>
      </c>
    </row>
    <row r="77" spans="1:23" ht="12.75" outlineLevel="2">
      <c r="A77" s="2">
        <v>9</v>
      </c>
      <c r="B77" s="2" t="s">
        <v>281</v>
      </c>
      <c r="C77" s="2" t="s">
        <v>216</v>
      </c>
      <c r="D77" s="8">
        <v>538.88</v>
      </c>
      <c r="E77" s="2" t="s">
        <v>129</v>
      </c>
      <c r="F77" s="2" t="s">
        <v>279</v>
      </c>
      <c r="G77" s="2" t="s">
        <v>61</v>
      </c>
      <c r="H77" s="2">
        <v>0</v>
      </c>
      <c r="I77" s="6">
        <f t="shared" si="6"/>
        <v>538.88</v>
      </c>
      <c r="J77" s="2" t="s">
        <v>150</v>
      </c>
      <c r="K77" s="2" t="s">
        <v>12</v>
      </c>
      <c r="L77" s="2"/>
      <c r="M77" s="2"/>
      <c r="N77" s="2"/>
      <c r="O77" s="2"/>
      <c r="P77" s="2"/>
      <c r="Q77" s="2"/>
      <c r="R77" s="2">
        <v>205.05</v>
      </c>
      <c r="S77" s="2">
        <v>333.83</v>
      </c>
      <c r="T77" s="2"/>
      <c r="U77" s="2"/>
      <c r="V77" s="2"/>
      <c r="W77" s="2">
        <f t="shared" si="7"/>
        <v>538.88</v>
      </c>
    </row>
    <row r="78" spans="1:23" ht="12.75" outlineLevel="2">
      <c r="A78" s="2">
        <v>10</v>
      </c>
      <c r="B78" s="2" t="s">
        <v>282</v>
      </c>
      <c r="C78" s="2" t="s">
        <v>244</v>
      </c>
      <c r="D78" s="8">
        <v>1642.6</v>
      </c>
      <c r="E78" s="2" t="s">
        <v>134</v>
      </c>
      <c r="F78" s="2" t="s">
        <v>279</v>
      </c>
      <c r="G78" s="2" t="s">
        <v>61</v>
      </c>
      <c r="H78" s="13">
        <v>0</v>
      </c>
      <c r="I78" s="6">
        <f t="shared" si="6"/>
        <v>1642.6</v>
      </c>
      <c r="J78" s="2" t="s">
        <v>150</v>
      </c>
      <c r="K78" s="2" t="s">
        <v>12</v>
      </c>
      <c r="L78" s="2"/>
      <c r="M78" s="2"/>
      <c r="N78" s="2"/>
      <c r="O78" s="2"/>
      <c r="P78" s="2"/>
      <c r="Q78" s="2"/>
      <c r="R78" s="2">
        <v>816.48</v>
      </c>
      <c r="S78" s="2">
        <v>826.12</v>
      </c>
      <c r="T78" s="2"/>
      <c r="U78" s="2"/>
      <c r="V78" s="2"/>
      <c r="W78" s="2">
        <f t="shared" si="7"/>
        <v>1642.6</v>
      </c>
    </row>
    <row r="79" spans="1:23" ht="12.75" outlineLevel="2">
      <c r="A79" s="2">
        <v>11</v>
      </c>
      <c r="B79" s="2" t="s">
        <v>283</v>
      </c>
      <c r="C79" s="2" t="s">
        <v>284</v>
      </c>
      <c r="D79" s="8">
        <v>538.88</v>
      </c>
      <c r="E79" s="2" t="s">
        <v>147</v>
      </c>
      <c r="F79" s="2" t="s">
        <v>284</v>
      </c>
      <c r="G79" s="2" t="s">
        <v>61</v>
      </c>
      <c r="H79" s="2">
        <v>0</v>
      </c>
      <c r="I79" s="6">
        <f t="shared" si="6"/>
        <v>538.88</v>
      </c>
      <c r="J79" s="2" t="s">
        <v>150</v>
      </c>
      <c r="K79" s="2" t="s">
        <v>12</v>
      </c>
      <c r="L79" s="2"/>
      <c r="M79" s="2"/>
      <c r="N79" s="64"/>
      <c r="O79" s="64"/>
      <c r="P79" s="65"/>
      <c r="Q79" s="65"/>
      <c r="R79" s="2">
        <v>480.68</v>
      </c>
      <c r="S79" s="2">
        <v>58.2</v>
      </c>
      <c r="T79" s="2"/>
      <c r="U79" s="2"/>
      <c r="V79" s="2"/>
      <c r="W79" s="2">
        <f t="shared" si="7"/>
        <v>538.88</v>
      </c>
    </row>
    <row r="80" spans="1:23" ht="12.75" outlineLevel="1">
      <c r="A80" s="2"/>
      <c r="B80" s="2"/>
      <c r="C80" s="2"/>
      <c r="D80" s="8">
        <f>SUBTOTAL(9,D69:D79)</f>
        <v>7102.929999999999</v>
      </c>
      <c r="E80" s="2"/>
      <c r="F80" s="2"/>
      <c r="G80" s="2"/>
      <c r="H80" s="2">
        <f>SUBTOTAL(9,H69:H79)</f>
        <v>0</v>
      </c>
      <c r="I80" s="6">
        <f>SUBTOTAL(9,I69:I79)</f>
        <v>7102.929999999999</v>
      </c>
      <c r="J80" s="2"/>
      <c r="K80" s="51" t="s">
        <v>178</v>
      </c>
      <c r="L80" s="2"/>
      <c r="M80" s="2"/>
      <c r="N80" s="64"/>
      <c r="O80" s="64"/>
      <c r="P80" s="65"/>
      <c r="Q80" s="65"/>
      <c r="R80" s="2"/>
      <c r="S80" s="2"/>
      <c r="T80" s="2"/>
      <c r="U80" s="2"/>
      <c r="V80" s="2"/>
      <c r="W80" s="2"/>
    </row>
    <row r="81" spans="1:23" ht="12.75" outlineLevel="2">
      <c r="A81" s="2">
        <v>1</v>
      </c>
      <c r="B81" s="2" t="s">
        <v>285</v>
      </c>
      <c r="C81" s="2" t="s">
        <v>221</v>
      </c>
      <c r="D81" s="8">
        <v>252.52</v>
      </c>
      <c r="E81" s="2" t="s">
        <v>78</v>
      </c>
      <c r="F81" s="2" t="s">
        <v>193</v>
      </c>
      <c r="G81" s="2" t="s">
        <v>61</v>
      </c>
      <c r="H81" s="2">
        <v>0</v>
      </c>
      <c r="I81" s="6">
        <f>D81-H81</f>
        <v>252.52</v>
      </c>
      <c r="J81" s="2" t="s">
        <v>54</v>
      </c>
      <c r="K81" s="2" t="s">
        <v>8</v>
      </c>
      <c r="L81" s="2"/>
      <c r="M81" s="2">
        <v>252.52</v>
      </c>
      <c r="N81" s="2"/>
      <c r="O81" s="2"/>
      <c r="P81" s="2"/>
      <c r="Q81" s="2"/>
      <c r="R81" s="2"/>
      <c r="S81" s="2"/>
      <c r="T81" s="2"/>
      <c r="U81" s="2"/>
      <c r="V81" s="2"/>
      <c r="W81" s="2">
        <f>SUM(L81:V81)</f>
        <v>252.52</v>
      </c>
    </row>
    <row r="82" spans="1:23" ht="12.75" outlineLevel="2">
      <c r="A82" s="2">
        <v>2</v>
      </c>
      <c r="B82" s="2" t="s">
        <v>286</v>
      </c>
      <c r="C82" s="2" t="s">
        <v>221</v>
      </c>
      <c r="D82" s="8">
        <v>252.52</v>
      </c>
      <c r="E82" s="2" t="s">
        <v>72</v>
      </c>
      <c r="F82" s="2" t="s">
        <v>193</v>
      </c>
      <c r="G82" s="2" t="s">
        <v>61</v>
      </c>
      <c r="H82" s="2">
        <v>0</v>
      </c>
      <c r="I82" s="6">
        <f>D82-H82</f>
        <v>252.52</v>
      </c>
      <c r="J82" s="2" t="s">
        <v>54</v>
      </c>
      <c r="K82" s="2" t="s">
        <v>8</v>
      </c>
      <c r="L82" s="2"/>
      <c r="M82" s="2">
        <v>252.52</v>
      </c>
      <c r="N82" s="2"/>
      <c r="O82" s="2"/>
      <c r="P82" s="2"/>
      <c r="Q82" s="2"/>
      <c r="R82" s="2"/>
      <c r="S82" s="2"/>
      <c r="T82" s="2"/>
      <c r="U82" s="2"/>
      <c r="V82" s="2"/>
      <c r="W82" s="2">
        <f>SUM(L82:V82)</f>
        <v>252.52</v>
      </c>
    </row>
    <row r="83" spans="1:23" ht="12.75" outlineLevel="1">
      <c r="A83" s="2"/>
      <c r="B83" s="2"/>
      <c r="C83" s="2"/>
      <c r="D83" s="8">
        <f>SUBTOTAL(9,D81:D82)</f>
        <v>505.04</v>
      </c>
      <c r="E83" s="2"/>
      <c r="F83" s="2"/>
      <c r="G83" s="2"/>
      <c r="H83" s="2">
        <f>SUBTOTAL(9,H81:H82)</f>
        <v>0</v>
      </c>
      <c r="I83" s="6">
        <f>SUBTOTAL(9,I81:I82)</f>
        <v>505.04</v>
      </c>
      <c r="J83" s="2"/>
      <c r="K83" s="51" t="s">
        <v>55</v>
      </c>
      <c r="L83" s="2"/>
      <c r="M83" s="2"/>
      <c r="N83" s="2"/>
      <c r="O83" s="2"/>
      <c r="P83" s="2"/>
      <c r="Q83" s="64"/>
      <c r="R83" s="64"/>
      <c r="S83" s="65"/>
      <c r="T83" s="65"/>
      <c r="U83" s="2"/>
      <c r="V83" s="2"/>
      <c r="W83" s="2"/>
    </row>
    <row r="84" spans="1:23" ht="12.75" outlineLevel="2">
      <c r="A84" s="2">
        <v>1</v>
      </c>
      <c r="B84" s="2" t="s">
        <v>287</v>
      </c>
      <c r="C84" s="2" t="s">
        <v>193</v>
      </c>
      <c r="D84" s="8">
        <v>3829.98</v>
      </c>
      <c r="E84" s="2" t="s">
        <v>95</v>
      </c>
      <c r="F84" s="2" t="s">
        <v>193</v>
      </c>
      <c r="G84" s="2" t="s">
        <v>61</v>
      </c>
      <c r="H84" s="2">
        <v>0</v>
      </c>
      <c r="I84" s="6">
        <f aca="true" t="shared" si="8" ref="I84:I94">D84-H84</f>
        <v>3829.98</v>
      </c>
      <c r="J84" s="2" t="s">
        <v>56</v>
      </c>
      <c r="K84" s="2" t="s">
        <v>4</v>
      </c>
      <c r="L84" s="2"/>
      <c r="M84" s="2"/>
      <c r="N84" s="8">
        <v>3829.98</v>
      </c>
      <c r="O84" s="2"/>
      <c r="P84" s="2"/>
      <c r="Q84" s="64"/>
      <c r="R84" s="64"/>
      <c r="S84" s="65"/>
      <c r="T84" s="65"/>
      <c r="U84" s="2"/>
      <c r="V84" s="2"/>
      <c r="W84" s="2">
        <f aca="true" t="shared" si="9" ref="W84:W94">SUM(L84:V84)</f>
        <v>3829.98</v>
      </c>
    </row>
    <row r="85" spans="1:23" ht="12.75" outlineLevel="2">
      <c r="A85" s="2">
        <v>2</v>
      </c>
      <c r="B85" s="2" t="s">
        <v>288</v>
      </c>
      <c r="C85" s="2" t="s">
        <v>193</v>
      </c>
      <c r="D85" s="8">
        <v>2086.2</v>
      </c>
      <c r="E85" s="2" t="s">
        <v>67</v>
      </c>
      <c r="F85" s="2" t="s">
        <v>193</v>
      </c>
      <c r="G85" s="2" t="s">
        <v>61</v>
      </c>
      <c r="H85" s="2">
        <v>0</v>
      </c>
      <c r="I85" s="6">
        <f t="shared" si="8"/>
        <v>2086.2</v>
      </c>
      <c r="J85" s="2" t="s">
        <v>56</v>
      </c>
      <c r="K85" s="2" t="s">
        <v>4</v>
      </c>
      <c r="L85" s="2"/>
      <c r="M85" s="8">
        <v>2086.2</v>
      </c>
      <c r="N85" s="2"/>
      <c r="O85" s="2"/>
      <c r="P85" s="2"/>
      <c r="Q85" s="64"/>
      <c r="R85" s="64"/>
      <c r="S85" s="65"/>
      <c r="T85" s="65"/>
      <c r="U85" s="2"/>
      <c r="V85" s="2"/>
      <c r="W85" s="2">
        <f t="shared" si="9"/>
        <v>2086.2</v>
      </c>
    </row>
    <row r="86" spans="1:23" ht="12.75" outlineLevel="2">
      <c r="A86" s="2">
        <v>3</v>
      </c>
      <c r="B86" s="2" t="s">
        <v>289</v>
      </c>
      <c r="C86" s="2" t="s">
        <v>193</v>
      </c>
      <c r="D86" s="8">
        <v>263.89</v>
      </c>
      <c r="E86" s="2" t="s">
        <v>93</v>
      </c>
      <c r="F86" s="2" t="s">
        <v>193</v>
      </c>
      <c r="G86" s="2" t="s">
        <v>61</v>
      </c>
      <c r="H86" s="2">
        <v>0</v>
      </c>
      <c r="I86" s="6">
        <f t="shared" si="8"/>
        <v>263.89</v>
      </c>
      <c r="J86" s="2" t="s">
        <v>56</v>
      </c>
      <c r="K86" s="2" t="s">
        <v>4</v>
      </c>
      <c r="L86" s="2"/>
      <c r="M86" s="2">
        <v>263.89</v>
      </c>
      <c r="N86" s="2"/>
      <c r="O86" s="2"/>
      <c r="P86" s="2"/>
      <c r="Q86" s="64"/>
      <c r="R86" s="64"/>
      <c r="S86" s="65"/>
      <c r="T86" s="65"/>
      <c r="U86" s="2"/>
      <c r="V86" s="2"/>
      <c r="W86" s="2">
        <f t="shared" si="9"/>
        <v>263.89</v>
      </c>
    </row>
    <row r="87" spans="1:23" ht="12.75" outlineLevel="2">
      <c r="A87" s="2">
        <v>4</v>
      </c>
      <c r="B87" s="2" t="s">
        <v>290</v>
      </c>
      <c r="C87" s="2" t="s">
        <v>193</v>
      </c>
      <c r="D87" s="8">
        <v>18432.3</v>
      </c>
      <c r="E87" s="2" t="s">
        <v>98</v>
      </c>
      <c r="F87" s="2" t="s">
        <v>193</v>
      </c>
      <c r="G87" s="2" t="s">
        <v>61</v>
      </c>
      <c r="H87" s="13">
        <v>0</v>
      </c>
      <c r="I87" s="6">
        <f t="shared" si="8"/>
        <v>18432.3</v>
      </c>
      <c r="J87" s="2" t="s">
        <v>56</v>
      </c>
      <c r="K87" s="2" t="s">
        <v>4</v>
      </c>
      <c r="L87" s="2"/>
      <c r="M87" s="8">
        <v>18432.3</v>
      </c>
      <c r="N87" s="2"/>
      <c r="O87" s="2"/>
      <c r="P87" s="2"/>
      <c r="Q87" s="64"/>
      <c r="R87" s="64"/>
      <c r="S87" s="65"/>
      <c r="T87" s="65"/>
      <c r="U87" s="2"/>
      <c r="V87" s="2"/>
      <c r="W87" s="2">
        <f t="shared" si="9"/>
        <v>18432.3</v>
      </c>
    </row>
    <row r="88" spans="1:23" ht="12.75" outlineLevel="2">
      <c r="A88" s="2">
        <v>5</v>
      </c>
      <c r="B88" s="2" t="s">
        <v>291</v>
      </c>
      <c r="C88" s="2" t="s">
        <v>193</v>
      </c>
      <c r="D88" s="8">
        <v>12545.75</v>
      </c>
      <c r="E88" s="2" t="s">
        <v>91</v>
      </c>
      <c r="F88" s="2" t="s">
        <v>193</v>
      </c>
      <c r="G88" s="2" t="s">
        <v>61</v>
      </c>
      <c r="H88" s="2">
        <v>0</v>
      </c>
      <c r="I88" s="6">
        <f t="shared" si="8"/>
        <v>12545.75</v>
      </c>
      <c r="J88" s="2" t="s">
        <v>56</v>
      </c>
      <c r="K88" s="2" t="s">
        <v>4</v>
      </c>
      <c r="L88" s="2"/>
      <c r="M88" s="2"/>
      <c r="N88" s="2"/>
      <c r="O88" s="2"/>
      <c r="P88" s="2"/>
      <c r="Q88" s="64"/>
      <c r="R88" s="64"/>
      <c r="S88" s="65"/>
      <c r="T88" s="65"/>
      <c r="U88" s="2"/>
      <c r="V88" s="8">
        <v>12545.75</v>
      </c>
      <c r="W88" s="2">
        <f t="shared" si="9"/>
        <v>12545.75</v>
      </c>
    </row>
    <row r="89" spans="1:23" ht="12.75" outlineLevel="2">
      <c r="A89" s="2">
        <v>6</v>
      </c>
      <c r="B89" s="2" t="s">
        <v>292</v>
      </c>
      <c r="C89" s="2" t="s">
        <v>193</v>
      </c>
      <c r="D89" s="8">
        <v>2864.82</v>
      </c>
      <c r="E89" s="2" t="s">
        <v>92</v>
      </c>
      <c r="F89" s="2" t="s">
        <v>193</v>
      </c>
      <c r="G89" s="2" t="s">
        <v>61</v>
      </c>
      <c r="H89" s="2">
        <v>0</v>
      </c>
      <c r="I89" s="6">
        <f t="shared" si="8"/>
        <v>2864.82</v>
      </c>
      <c r="J89" s="2" t="s">
        <v>56</v>
      </c>
      <c r="K89" s="2" t="s">
        <v>4</v>
      </c>
      <c r="L89" s="2"/>
      <c r="M89" s="2"/>
      <c r="N89" s="2"/>
      <c r="O89" s="2"/>
      <c r="P89" s="2"/>
      <c r="Q89" s="64"/>
      <c r="R89" s="64"/>
      <c r="S89" s="65"/>
      <c r="T89" s="65"/>
      <c r="U89" s="2">
        <v>2864.82</v>
      </c>
      <c r="V89" s="2"/>
      <c r="W89" s="2">
        <f t="shared" si="9"/>
        <v>2864.82</v>
      </c>
    </row>
    <row r="90" spans="1:23" ht="12.75" outlineLevel="2">
      <c r="A90" s="2">
        <v>7</v>
      </c>
      <c r="B90" s="2" t="s">
        <v>293</v>
      </c>
      <c r="C90" s="2" t="s">
        <v>193</v>
      </c>
      <c r="D90" s="8">
        <v>5002.02</v>
      </c>
      <c r="E90" s="2" t="s">
        <v>83</v>
      </c>
      <c r="F90" s="2" t="s">
        <v>193</v>
      </c>
      <c r="G90" s="2" t="s">
        <v>61</v>
      </c>
      <c r="H90" s="2">
        <v>0</v>
      </c>
      <c r="I90" s="6">
        <f t="shared" si="8"/>
        <v>5002.02</v>
      </c>
      <c r="J90" s="2" t="s">
        <v>56</v>
      </c>
      <c r="K90" s="2" t="s">
        <v>4</v>
      </c>
      <c r="L90" s="2"/>
      <c r="M90" s="2"/>
      <c r="N90" s="2"/>
      <c r="O90" s="2">
        <v>5002.02</v>
      </c>
      <c r="P90" s="2"/>
      <c r="Q90" s="2"/>
      <c r="R90" s="2"/>
      <c r="S90" s="2"/>
      <c r="T90" s="2"/>
      <c r="U90" s="2"/>
      <c r="V90" s="2"/>
      <c r="W90" s="2">
        <f t="shared" si="9"/>
        <v>5002.02</v>
      </c>
    </row>
    <row r="91" spans="1:23" ht="12.75" outlineLevel="2">
      <c r="A91" s="2">
        <v>8</v>
      </c>
      <c r="B91" s="2" t="s">
        <v>294</v>
      </c>
      <c r="C91" s="2" t="s">
        <v>193</v>
      </c>
      <c r="D91" s="8">
        <v>13809.96</v>
      </c>
      <c r="E91" s="2" t="s">
        <v>73</v>
      </c>
      <c r="F91" s="2" t="s">
        <v>193</v>
      </c>
      <c r="G91" s="2" t="s">
        <v>61</v>
      </c>
      <c r="H91" s="2">
        <v>0</v>
      </c>
      <c r="I91" s="6">
        <f t="shared" si="8"/>
        <v>13809.96</v>
      </c>
      <c r="J91" s="2" t="s">
        <v>56</v>
      </c>
      <c r="K91" s="2" t="s">
        <v>4</v>
      </c>
      <c r="L91" s="2"/>
      <c r="M91" s="2"/>
      <c r="N91" s="2"/>
      <c r="O91" s="2">
        <v>13809.96</v>
      </c>
      <c r="P91" s="2"/>
      <c r="Q91" s="2"/>
      <c r="R91" s="2"/>
      <c r="S91" s="2"/>
      <c r="T91" s="2"/>
      <c r="U91" s="2"/>
      <c r="V91" s="2"/>
      <c r="W91" s="2">
        <f t="shared" si="9"/>
        <v>13809.96</v>
      </c>
    </row>
    <row r="92" spans="1:23" ht="12.75" outlineLevel="2">
      <c r="A92" s="2">
        <v>9</v>
      </c>
      <c r="B92" s="2" t="s">
        <v>295</v>
      </c>
      <c r="C92" s="2" t="s">
        <v>193</v>
      </c>
      <c r="D92" s="8">
        <v>656.24</v>
      </c>
      <c r="E92" s="2" t="s">
        <v>74</v>
      </c>
      <c r="F92" s="2" t="s">
        <v>193</v>
      </c>
      <c r="G92" s="2" t="s">
        <v>61</v>
      </c>
      <c r="H92" s="2">
        <v>0</v>
      </c>
      <c r="I92" s="6">
        <f t="shared" si="8"/>
        <v>656.24</v>
      </c>
      <c r="J92" s="2" t="s">
        <v>56</v>
      </c>
      <c r="K92" s="2" t="s">
        <v>4</v>
      </c>
      <c r="L92" s="2"/>
      <c r="M92" s="2"/>
      <c r="N92" s="2"/>
      <c r="O92" s="2">
        <v>656.24</v>
      </c>
      <c r="P92" s="2"/>
      <c r="Q92" s="2"/>
      <c r="R92" s="2"/>
      <c r="S92" s="2"/>
      <c r="T92" s="2"/>
      <c r="U92" s="2"/>
      <c r="V92" s="2"/>
      <c r="W92" s="2">
        <f t="shared" si="9"/>
        <v>656.24</v>
      </c>
    </row>
    <row r="93" spans="1:23" s="23" customFormat="1" ht="12.75" outlineLevel="2">
      <c r="A93" s="13">
        <v>10</v>
      </c>
      <c r="B93" s="13" t="s">
        <v>296</v>
      </c>
      <c r="C93" s="13" t="s">
        <v>193</v>
      </c>
      <c r="D93" s="16">
        <v>15210.32</v>
      </c>
      <c r="E93" s="13" t="s">
        <v>75</v>
      </c>
      <c r="F93" s="13" t="s">
        <v>193</v>
      </c>
      <c r="G93" s="13" t="s">
        <v>61</v>
      </c>
      <c r="H93" s="13">
        <v>0</v>
      </c>
      <c r="I93" s="46">
        <f t="shared" si="8"/>
        <v>15210.32</v>
      </c>
      <c r="J93" s="13" t="s">
        <v>56</v>
      </c>
      <c r="K93" s="13" t="s">
        <v>4</v>
      </c>
      <c r="L93" s="13"/>
      <c r="M93" s="13"/>
      <c r="N93" s="13"/>
      <c r="O93" s="13"/>
      <c r="P93" s="13"/>
      <c r="Q93" s="13">
        <v>2073.3</v>
      </c>
      <c r="R93" s="13">
        <v>11209.36</v>
      </c>
      <c r="S93" s="13">
        <v>1927.66</v>
      </c>
      <c r="T93" s="13"/>
      <c r="U93" s="13"/>
      <c r="V93" s="13"/>
      <c r="W93" s="13">
        <f t="shared" si="9"/>
        <v>15210.32</v>
      </c>
    </row>
    <row r="94" spans="1:23" ht="12.75" outlineLevel="2">
      <c r="A94" s="2">
        <v>11</v>
      </c>
      <c r="B94" s="2" t="s">
        <v>297</v>
      </c>
      <c r="C94" s="2" t="s">
        <v>193</v>
      </c>
      <c r="D94" s="8">
        <v>1480.51</v>
      </c>
      <c r="E94" s="2" t="s">
        <v>76</v>
      </c>
      <c r="F94" s="2" t="s">
        <v>193</v>
      </c>
      <c r="G94" s="2" t="s">
        <v>61</v>
      </c>
      <c r="H94" s="2">
        <v>0</v>
      </c>
      <c r="I94" s="6">
        <f t="shared" si="8"/>
        <v>1480.51</v>
      </c>
      <c r="J94" s="2" t="s">
        <v>56</v>
      </c>
      <c r="K94" s="2" t="s">
        <v>4</v>
      </c>
      <c r="L94" s="2"/>
      <c r="M94" s="2"/>
      <c r="N94" s="2">
        <v>1480.51</v>
      </c>
      <c r="O94" s="2"/>
      <c r="P94" s="2"/>
      <c r="Q94" s="2"/>
      <c r="R94" s="2"/>
      <c r="S94" s="2"/>
      <c r="T94" s="2"/>
      <c r="U94" s="2"/>
      <c r="V94" s="2"/>
      <c r="W94" s="2">
        <f t="shared" si="9"/>
        <v>1480.51</v>
      </c>
    </row>
    <row r="95" spans="1:23" ht="12.75" outlineLevel="1">
      <c r="A95" s="2"/>
      <c r="B95" s="2"/>
      <c r="C95" s="2"/>
      <c r="D95" s="8">
        <f>SUBTOTAL(9,D84:D94)</f>
        <v>76181.98999999998</v>
      </c>
      <c r="E95" s="2"/>
      <c r="F95" s="2"/>
      <c r="G95" s="2"/>
      <c r="H95" s="2">
        <f>SUBTOTAL(9,H84:H94)</f>
        <v>0</v>
      </c>
      <c r="I95" s="6">
        <f>SUBTOTAL(9,I84:I94)</f>
        <v>76181.98999999998</v>
      </c>
      <c r="J95" s="2"/>
      <c r="K95" s="51" t="s">
        <v>57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2.75" outlineLevel="2">
      <c r="A96" s="2">
        <v>1</v>
      </c>
      <c r="B96" s="2" t="s">
        <v>298</v>
      </c>
      <c r="C96" s="2" t="s">
        <v>193</v>
      </c>
      <c r="D96" s="8">
        <v>427.8</v>
      </c>
      <c r="E96" s="2" t="s">
        <v>132</v>
      </c>
      <c r="F96" s="2" t="s">
        <v>216</v>
      </c>
      <c r="G96" s="2" t="s">
        <v>61</v>
      </c>
      <c r="H96" s="2">
        <v>0</v>
      </c>
      <c r="I96" s="6">
        <f>D96-H96</f>
        <v>427.8</v>
      </c>
      <c r="J96" s="2" t="s">
        <v>64</v>
      </c>
      <c r="K96" s="2" t="s">
        <v>3</v>
      </c>
      <c r="L96" s="2"/>
      <c r="M96" s="2">
        <v>427.8</v>
      </c>
      <c r="N96" s="2"/>
      <c r="O96" s="2"/>
      <c r="P96" s="2"/>
      <c r="Q96" s="2"/>
      <c r="R96" s="2"/>
      <c r="S96" s="2"/>
      <c r="T96" s="2"/>
      <c r="U96" s="2"/>
      <c r="V96" s="2"/>
      <c r="W96" s="2">
        <f>SUM(L96:V96)</f>
        <v>427.8</v>
      </c>
    </row>
    <row r="97" spans="1:23" ht="12.75" outlineLevel="1">
      <c r="A97" s="2"/>
      <c r="B97" s="2"/>
      <c r="C97" s="2"/>
      <c r="D97" s="8">
        <f>SUBTOTAL(9,D96:D96)</f>
        <v>427.8</v>
      </c>
      <c r="E97" s="2"/>
      <c r="F97" s="2"/>
      <c r="G97" s="2"/>
      <c r="H97" s="2">
        <f>SUBTOTAL(9,H96:H96)</f>
        <v>0</v>
      </c>
      <c r="I97" s="6">
        <f>SUBTOTAL(9,I96:I96)</f>
        <v>427.8</v>
      </c>
      <c r="J97" s="2"/>
      <c r="K97" s="51" t="s">
        <v>65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2.75" outlineLevel="2">
      <c r="A98" s="2">
        <v>1</v>
      </c>
      <c r="B98" s="2" t="s">
        <v>177</v>
      </c>
      <c r="C98" s="2" t="s">
        <v>193</v>
      </c>
      <c r="D98" s="8">
        <v>409.26</v>
      </c>
      <c r="E98" s="2" t="s">
        <v>80</v>
      </c>
      <c r="F98" s="2" t="s">
        <v>193</v>
      </c>
      <c r="G98" s="2" t="s">
        <v>61</v>
      </c>
      <c r="H98" s="2">
        <v>0</v>
      </c>
      <c r="I98" s="6">
        <f>D98-H98</f>
        <v>409.26</v>
      </c>
      <c r="J98" s="2" t="s">
        <v>160</v>
      </c>
      <c r="K98" s="2" t="s">
        <v>161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2.75" outlineLevel="1">
      <c r="A99" s="2"/>
      <c r="B99" s="2"/>
      <c r="C99" s="2"/>
      <c r="D99" s="8">
        <f>SUBTOTAL(9,D98:D98)</f>
        <v>409.26</v>
      </c>
      <c r="E99" s="2"/>
      <c r="F99" s="2"/>
      <c r="G99" s="2"/>
      <c r="H99" s="2">
        <f>SUBTOTAL(9,H98:H98)</f>
        <v>0</v>
      </c>
      <c r="I99" s="6">
        <f>SUBTOTAL(9,I98:I98)</f>
        <v>409.26</v>
      </c>
      <c r="J99" s="2"/>
      <c r="K99" s="51" t="s">
        <v>162</v>
      </c>
      <c r="L99" s="2"/>
      <c r="M99" s="2"/>
      <c r="N99" s="2"/>
      <c r="O99" s="2"/>
      <c r="P99" s="2"/>
      <c r="Q99" s="2"/>
      <c r="R99" s="2"/>
      <c r="S99" s="2"/>
      <c r="T99" s="2"/>
      <c r="U99" s="2">
        <v>409.26</v>
      </c>
      <c r="V99" s="2"/>
      <c r="W99" s="2">
        <f>SUM(L99:V99)</f>
        <v>409.26</v>
      </c>
    </row>
    <row r="100" spans="1:23" ht="12.75" outlineLevel="2">
      <c r="A100" s="2">
        <v>1</v>
      </c>
      <c r="B100" s="2" t="s">
        <v>299</v>
      </c>
      <c r="C100" s="2" t="s">
        <v>193</v>
      </c>
      <c r="D100" s="8">
        <v>11091.85</v>
      </c>
      <c r="E100" s="2" t="s">
        <v>138</v>
      </c>
      <c r="F100" s="2" t="s">
        <v>194</v>
      </c>
      <c r="G100" s="2" t="s">
        <v>61</v>
      </c>
      <c r="H100" s="2">
        <v>0</v>
      </c>
      <c r="I100" s="6">
        <f>D100-H100</f>
        <v>11091.85</v>
      </c>
      <c r="J100" s="2" t="s">
        <v>58</v>
      </c>
      <c r="K100" s="2" t="s">
        <v>7</v>
      </c>
      <c r="L100" s="8">
        <v>11091.85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6">
        <f>SUM(L100:V100)</f>
        <v>11091.85</v>
      </c>
    </row>
    <row r="101" spans="1:23" ht="12.75" outlineLevel="1">
      <c r="A101" s="2"/>
      <c r="B101" s="2"/>
      <c r="C101" s="2"/>
      <c r="D101" s="8">
        <f>SUBTOTAL(9,D100:D100)</f>
        <v>11091.85</v>
      </c>
      <c r="E101" s="2"/>
      <c r="F101" s="2"/>
      <c r="G101" s="2"/>
      <c r="H101" s="2">
        <f>SUBTOTAL(9,H100:H100)</f>
        <v>0</v>
      </c>
      <c r="I101" s="6">
        <f>SUBTOTAL(9,I100:I100)</f>
        <v>11091.85</v>
      </c>
      <c r="J101" s="2"/>
      <c r="K101" s="51" t="s">
        <v>59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2.75">
      <c r="A102" s="2"/>
      <c r="B102" s="2"/>
      <c r="C102" s="2"/>
      <c r="D102" s="8">
        <f>SUBTOTAL(9,D8:D100)</f>
        <v>295421.63000000006</v>
      </c>
      <c r="E102" s="2"/>
      <c r="F102" s="2"/>
      <c r="G102" s="2"/>
      <c r="H102" s="2">
        <f>SUBTOTAL(9,H8:H100)</f>
        <v>421.63</v>
      </c>
      <c r="I102" s="6">
        <f>SUBTOTAL(9,I8:I100)</f>
        <v>295000.0000000001</v>
      </c>
      <c r="J102" s="2"/>
      <c r="K102" s="51" t="s">
        <v>60</v>
      </c>
      <c r="L102" s="80">
        <f>SUM(L8:L101)</f>
        <v>42775.98</v>
      </c>
      <c r="M102" s="80">
        <f>SUM(M8:M101)</f>
        <v>62617.509999999995</v>
      </c>
      <c r="N102" s="80">
        <f>SUM(N8:N101)</f>
        <v>73464.66999999998</v>
      </c>
      <c r="O102" s="80">
        <f>SUM(O8:O101)</f>
        <v>22635.47</v>
      </c>
      <c r="P102" s="17"/>
      <c r="Q102" s="80">
        <f aca="true" t="shared" si="10" ref="Q102:V102">SUM(Q8:Q101)</f>
        <v>6504.95</v>
      </c>
      <c r="R102" s="17">
        <f t="shared" si="10"/>
        <v>19078.79</v>
      </c>
      <c r="S102" s="17">
        <f t="shared" si="10"/>
        <v>6742.629999999999</v>
      </c>
      <c r="T102" s="17">
        <f t="shared" si="10"/>
        <v>628.12</v>
      </c>
      <c r="U102" s="17">
        <f t="shared" si="10"/>
        <v>3274.08</v>
      </c>
      <c r="V102" s="17">
        <f t="shared" si="10"/>
        <v>57277.8</v>
      </c>
      <c r="W102" s="80">
        <f>SUM(L102:V102)</f>
        <v>295000</v>
      </c>
    </row>
    <row r="103" spans="12:23" ht="38.25">
      <c r="L103" s="60" t="s">
        <v>504</v>
      </c>
      <c r="M103" s="61" t="s">
        <v>502</v>
      </c>
      <c r="N103" s="62" t="s">
        <v>501</v>
      </c>
      <c r="O103" s="62" t="s">
        <v>503</v>
      </c>
      <c r="P103" s="63"/>
      <c r="Q103" s="62" t="s">
        <v>660</v>
      </c>
      <c r="R103" s="60" t="s">
        <v>499</v>
      </c>
      <c r="S103" s="71" t="s">
        <v>659</v>
      </c>
      <c r="T103" s="59" t="s">
        <v>506</v>
      </c>
      <c r="U103" s="60" t="s">
        <v>657</v>
      </c>
      <c r="V103" s="62" t="s">
        <v>505</v>
      </c>
      <c r="W103" s="71" t="s">
        <v>13</v>
      </c>
    </row>
  </sheetData>
  <sheetProtection/>
  <printOptions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95"/>
  <sheetViews>
    <sheetView zoomScalePageLayoutView="0" workbookViewId="0" topLeftCell="E6">
      <selection activeCell="L7" sqref="L7:U7"/>
    </sheetView>
  </sheetViews>
  <sheetFormatPr defaultColWidth="9.140625" defaultRowHeight="12.75" outlineLevelRow="2"/>
  <cols>
    <col min="1" max="1" width="5.00390625" style="0" customWidth="1"/>
    <col min="2" max="2" width="11.7109375" style="0" customWidth="1"/>
    <col min="3" max="3" width="10.00390625" style="0" customWidth="1"/>
    <col min="4" max="4" width="11.140625" style="0" customWidth="1"/>
    <col min="9" max="9" width="12.28125" style="0" customWidth="1"/>
    <col min="11" max="11" width="28.8515625" style="0" customWidth="1"/>
    <col min="12" max="12" width="12.57421875" style="0" customWidth="1"/>
    <col min="21" max="21" width="11.8515625" style="0" customWidth="1"/>
  </cols>
  <sheetData>
    <row r="2" spans="2:13" ht="12.75">
      <c r="B2" s="22" t="s">
        <v>25</v>
      </c>
      <c r="C2" s="22"/>
      <c r="E2" s="36"/>
      <c r="I2" s="21"/>
      <c r="J2" s="21"/>
      <c r="M2" s="23"/>
    </row>
    <row r="3" spans="2:13" ht="12.75">
      <c r="B3" s="22" t="s">
        <v>508</v>
      </c>
      <c r="C3" s="22"/>
      <c r="E3" s="36"/>
      <c r="I3" s="21"/>
      <c r="J3" s="21"/>
      <c r="M3" s="23"/>
    </row>
    <row r="4" spans="5:9" ht="12.75">
      <c r="E4" s="36"/>
      <c r="I4" s="1" t="s">
        <v>26</v>
      </c>
    </row>
    <row r="5" spans="5:6" ht="12.75">
      <c r="E5" s="36"/>
      <c r="F5" s="5" t="s">
        <v>509</v>
      </c>
    </row>
    <row r="6" ht="12.75">
      <c r="E6" s="36"/>
    </row>
    <row r="7" spans="1:21" ht="51">
      <c r="A7" s="25" t="s">
        <v>27</v>
      </c>
      <c r="B7" s="26" t="s">
        <v>28</v>
      </c>
      <c r="C7" s="26" t="s">
        <v>29</v>
      </c>
      <c r="D7" s="27" t="s">
        <v>30</v>
      </c>
      <c r="E7" s="37" t="s">
        <v>31</v>
      </c>
      <c r="F7" s="26" t="s">
        <v>32</v>
      </c>
      <c r="G7" s="28" t="s">
        <v>33</v>
      </c>
      <c r="H7" s="27" t="s">
        <v>34</v>
      </c>
      <c r="I7" s="27" t="s">
        <v>510</v>
      </c>
      <c r="J7" s="26" t="s">
        <v>35</v>
      </c>
      <c r="K7" s="28" t="s">
        <v>36</v>
      </c>
      <c r="L7" s="60" t="s">
        <v>504</v>
      </c>
      <c r="M7" s="61" t="s">
        <v>502</v>
      </c>
      <c r="N7" s="62" t="s">
        <v>501</v>
      </c>
      <c r="O7" s="62" t="s">
        <v>503</v>
      </c>
      <c r="P7" s="60" t="s">
        <v>507</v>
      </c>
      <c r="Q7" s="60" t="s">
        <v>499</v>
      </c>
      <c r="R7" s="59" t="s">
        <v>500</v>
      </c>
      <c r="S7" s="62" t="s">
        <v>658</v>
      </c>
      <c r="T7" s="73" t="s">
        <v>505</v>
      </c>
      <c r="U7" s="76" t="s">
        <v>13</v>
      </c>
    </row>
    <row r="8" spans="1:21" ht="12.75" outlineLevel="2">
      <c r="A8" s="2">
        <v>1</v>
      </c>
      <c r="B8" s="2" t="s">
        <v>511</v>
      </c>
      <c r="C8" s="2" t="s">
        <v>207</v>
      </c>
      <c r="D8" s="8">
        <v>7411.04</v>
      </c>
      <c r="E8" s="2" t="s">
        <v>512</v>
      </c>
      <c r="F8" s="2" t="s">
        <v>513</v>
      </c>
      <c r="G8" s="2" t="s">
        <v>61</v>
      </c>
      <c r="H8" s="2">
        <v>0</v>
      </c>
      <c r="I8" s="6">
        <f>D8-H8</f>
        <v>7411.04</v>
      </c>
      <c r="J8" s="2" t="s">
        <v>117</v>
      </c>
      <c r="K8" s="2" t="s">
        <v>14</v>
      </c>
      <c r="L8" s="8">
        <v>7411.04</v>
      </c>
      <c r="M8" s="8"/>
      <c r="N8" s="8"/>
      <c r="O8" s="8"/>
      <c r="P8" s="8"/>
      <c r="Q8" s="2"/>
      <c r="R8" s="2"/>
      <c r="S8" s="2"/>
      <c r="T8" s="10"/>
      <c r="U8" s="6">
        <f>SUM(L8:T8)</f>
        <v>7411.04</v>
      </c>
    </row>
    <row r="9" spans="1:21" ht="12.75" outlineLevel="1">
      <c r="A9" s="2"/>
      <c r="B9" s="2"/>
      <c r="C9" s="2"/>
      <c r="D9" s="8">
        <f>SUBTOTAL(9,D8:D8)</f>
        <v>7411.04</v>
      </c>
      <c r="E9" s="2"/>
      <c r="F9" s="2"/>
      <c r="G9" s="2"/>
      <c r="H9" s="2">
        <f>SUBTOTAL(9,H8:H8)</f>
        <v>0</v>
      </c>
      <c r="I9" s="6">
        <f>SUBTOTAL(9,I8:I8)</f>
        <v>7411.04</v>
      </c>
      <c r="J9" s="2"/>
      <c r="K9" s="56" t="s">
        <v>118</v>
      </c>
      <c r="L9" s="2"/>
      <c r="M9" s="2"/>
      <c r="N9" s="2"/>
      <c r="O9" s="2"/>
      <c r="P9" s="2"/>
      <c r="Q9" s="2"/>
      <c r="R9" s="2"/>
      <c r="S9" s="2"/>
      <c r="T9" s="10"/>
      <c r="U9" s="2"/>
    </row>
    <row r="10" spans="1:21" ht="12.75" outlineLevel="2">
      <c r="A10" s="2">
        <v>1</v>
      </c>
      <c r="B10" s="2" t="s">
        <v>514</v>
      </c>
      <c r="C10" s="2" t="s">
        <v>207</v>
      </c>
      <c r="D10" s="8">
        <v>307.78</v>
      </c>
      <c r="E10" s="2" t="s">
        <v>515</v>
      </c>
      <c r="F10" s="2" t="s">
        <v>513</v>
      </c>
      <c r="G10" s="2" t="s">
        <v>61</v>
      </c>
      <c r="H10" s="13">
        <v>0</v>
      </c>
      <c r="I10" s="6">
        <f>D10-H10</f>
        <v>307.78</v>
      </c>
      <c r="J10" s="2" t="s">
        <v>37</v>
      </c>
      <c r="K10" s="2" t="s">
        <v>17</v>
      </c>
      <c r="L10" s="2">
        <v>0</v>
      </c>
      <c r="M10" s="2"/>
      <c r="N10" s="2"/>
      <c r="O10" s="2"/>
      <c r="P10" s="2"/>
      <c r="Q10" s="2"/>
      <c r="R10" s="2"/>
      <c r="S10" s="2"/>
      <c r="T10" s="74">
        <v>307.78</v>
      </c>
      <c r="U10" s="2">
        <f aca="true" t="shared" si="0" ref="U10:U19">SUM(L10:T10)</f>
        <v>307.78</v>
      </c>
    </row>
    <row r="11" spans="1:21" ht="12.75" outlineLevel="2">
      <c r="A11" s="2">
        <v>2</v>
      </c>
      <c r="B11" s="2" t="s">
        <v>516</v>
      </c>
      <c r="C11" s="2" t="s">
        <v>207</v>
      </c>
      <c r="D11" s="8">
        <v>17825.35</v>
      </c>
      <c r="E11" s="2" t="s">
        <v>517</v>
      </c>
      <c r="F11" s="2" t="s">
        <v>513</v>
      </c>
      <c r="G11" s="2" t="s">
        <v>61</v>
      </c>
      <c r="H11" s="40">
        <v>397.54</v>
      </c>
      <c r="I11" s="6">
        <f>D11-H11</f>
        <v>17427.809999999998</v>
      </c>
      <c r="J11" s="2" t="s">
        <v>37</v>
      </c>
      <c r="K11" s="2" t="s">
        <v>17</v>
      </c>
      <c r="L11" s="2">
        <v>0</v>
      </c>
      <c r="M11" s="2"/>
      <c r="N11" s="2"/>
      <c r="O11" s="2"/>
      <c r="P11" s="2"/>
      <c r="Q11" s="2"/>
      <c r="R11" s="2"/>
      <c r="S11" s="2"/>
      <c r="T11" s="74">
        <v>17427.81</v>
      </c>
      <c r="U11" s="2">
        <f t="shared" si="0"/>
        <v>17427.81</v>
      </c>
    </row>
    <row r="12" spans="1:21" ht="12.75" outlineLevel="1">
      <c r="A12" s="2"/>
      <c r="B12" s="2"/>
      <c r="C12" s="2"/>
      <c r="D12" s="8">
        <f>SUBTOTAL(9,D10:D11)</f>
        <v>18133.129999999997</v>
      </c>
      <c r="E12" s="2"/>
      <c r="F12" s="2"/>
      <c r="G12" s="2"/>
      <c r="H12" s="40">
        <f>SUBTOTAL(9,H10:H11)</f>
        <v>397.54</v>
      </c>
      <c r="I12" s="6">
        <f>SUBTOTAL(9,I10:I11)</f>
        <v>17735.589999999997</v>
      </c>
      <c r="J12" s="2"/>
      <c r="K12" s="51" t="s">
        <v>38</v>
      </c>
      <c r="L12" s="2">
        <v>0</v>
      </c>
      <c r="M12" s="2"/>
      <c r="N12" s="2"/>
      <c r="O12" s="2"/>
      <c r="P12" s="2"/>
      <c r="Q12" s="2"/>
      <c r="R12" s="2"/>
      <c r="S12" s="2"/>
      <c r="T12" s="10"/>
      <c r="U12" s="2">
        <f t="shared" si="0"/>
        <v>0</v>
      </c>
    </row>
    <row r="13" spans="1:21" ht="12.75" outlineLevel="2">
      <c r="A13" s="2">
        <v>1</v>
      </c>
      <c r="B13" s="2" t="s">
        <v>211</v>
      </c>
      <c r="C13" s="2" t="s">
        <v>207</v>
      </c>
      <c r="D13" s="8">
        <v>663.24</v>
      </c>
      <c r="E13" s="2" t="s">
        <v>131</v>
      </c>
      <c r="F13" s="2" t="s">
        <v>207</v>
      </c>
      <c r="G13" s="13" t="s">
        <v>313</v>
      </c>
      <c r="H13" s="13">
        <v>0</v>
      </c>
      <c r="I13" s="6">
        <f aca="true" t="shared" si="1" ref="I13:I19">D13-H13</f>
        <v>663.24</v>
      </c>
      <c r="J13" s="2" t="s">
        <v>39</v>
      </c>
      <c r="K13" s="2" t="s">
        <v>18</v>
      </c>
      <c r="L13" s="2"/>
      <c r="M13" s="2"/>
      <c r="N13" s="2"/>
      <c r="O13" s="2"/>
      <c r="P13" s="2"/>
      <c r="Q13" s="2">
        <v>112.48</v>
      </c>
      <c r="R13" s="2">
        <v>550.76</v>
      </c>
      <c r="S13" s="2"/>
      <c r="T13" s="10"/>
      <c r="U13" s="2">
        <f t="shared" si="0"/>
        <v>663.24</v>
      </c>
    </row>
    <row r="14" spans="1:21" ht="12.75" outlineLevel="2">
      <c r="A14" s="2">
        <v>2</v>
      </c>
      <c r="B14" s="2" t="s">
        <v>518</v>
      </c>
      <c r="C14" s="2" t="s">
        <v>193</v>
      </c>
      <c r="D14" s="8">
        <v>263.5</v>
      </c>
      <c r="E14" s="2" t="s">
        <v>519</v>
      </c>
      <c r="F14" s="2" t="s">
        <v>210</v>
      </c>
      <c r="G14" s="2" t="s">
        <v>61</v>
      </c>
      <c r="H14" s="2">
        <v>0</v>
      </c>
      <c r="I14" s="6">
        <f t="shared" si="1"/>
        <v>263.5</v>
      </c>
      <c r="J14" s="2" t="s">
        <v>39</v>
      </c>
      <c r="K14" s="2" t="s">
        <v>18</v>
      </c>
      <c r="L14" s="2"/>
      <c r="M14" s="2">
        <v>263.5</v>
      </c>
      <c r="N14" s="2"/>
      <c r="O14" s="2"/>
      <c r="P14" s="2"/>
      <c r="Q14" s="2"/>
      <c r="R14" s="2"/>
      <c r="S14" s="2"/>
      <c r="T14" s="10"/>
      <c r="U14" s="2">
        <f t="shared" si="0"/>
        <v>263.5</v>
      </c>
    </row>
    <row r="15" spans="1:21" ht="12.75" outlineLevel="2">
      <c r="A15" s="2">
        <v>3</v>
      </c>
      <c r="B15" s="2" t="s">
        <v>520</v>
      </c>
      <c r="C15" s="2" t="s">
        <v>193</v>
      </c>
      <c r="D15" s="8">
        <v>381.42</v>
      </c>
      <c r="E15" s="2" t="s">
        <v>521</v>
      </c>
      <c r="F15" s="2" t="s">
        <v>210</v>
      </c>
      <c r="G15" s="2" t="s">
        <v>61</v>
      </c>
      <c r="H15" s="13">
        <v>0</v>
      </c>
      <c r="I15" s="6">
        <f t="shared" si="1"/>
        <v>381.42</v>
      </c>
      <c r="J15" s="2" t="s">
        <v>39</v>
      </c>
      <c r="K15" s="2" t="s">
        <v>18</v>
      </c>
      <c r="L15" s="2"/>
      <c r="M15" s="2">
        <v>347.94</v>
      </c>
      <c r="N15" s="2">
        <v>33.48</v>
      </c>
      <c r="O15" s="2"/>
      <c r="P15" s="2"/>
      <c r="Q15" s="2"/>
      <c r="R15" s="2"/>
      <c r="S15" s="2"/>
      <c r="T15" s="10"/>
      <c r="U15" s="2">
        <f t="shared" si="0"/>
        <v>381.42</v>
      </c>
    </row>
    <row r="16" spans="1:21" ht="12.75" outlineLevel="2">
      <c r="A16" s="2">
        <v>4</v>
      </c>
      <c r="B16" s="2" t="s">
        <v>522</v>
      </c>
      <c r="C16" s="2" t="s">
        <v>523</v>
      </c>
      <c r="D16" s="8">
        <v>13835.59</v>
      </c>
      <c r="E16" s="2" t="s">
        <v>524</v>
      </c>
      <c r="F16" s="2" t="s">
        <v>523</v>
      </c>
      <c r="G16" s="2" t="s">
        <v>61</v>
      </c>
      <c r="H16" s="2">
        <v>0</v>
      </c>
      <c r="I16" s="6">
        <f t="shared" si="1"/>
        <v>13835.59</v>
      </c>
      <c r="J16" s="2" t="s">
        <v>39</v>
      </c>
      <c r="K16" s="2" t="s">
        <v>18</v>
      </c>
      <c r="L16" s="2"/>
      <c r="M16" s="2"/>
      <c r="N16" s="2"/>
      <c r="O16" s="2">
        <v>9206.64</v>
      </c>
      <c r="P16" s="2"/>
      <c r="Q16" s="2">
        <v>4028.2</v>
      </c>
      <c r="R16" s="2">
        <v>600.75</v>
      </c>
      <c r="S16" s="2"/>
      <c r="T16" s="10"/>
      <c r="U16" s="2">
        <f t="shared" si="0"/>
        <v>13835.59</v>
      </c>
    </row>
    <row r="17" spans="1:21" ht="12.75" outlineLevel="2">
      <c r="A17" s="2">
        <v>5</v>
      </c>
      <c r="B17" s="2" t="s">
        <v>525</v>
      </c>
      <c r="C17" s="2" t="s">
        <v>523</v>
      </c>
      <c r="D17" s="8">
        <v>2694.16</v>
      </c>
      <c r="E17" s="2" t="s">
        <v>526</v>
      </c>
      <c r="F17" s="2" t="s">
        <v>523</v>
      </c>
      <c r="G17" s="2" t="s">
        <v>61</v>
      </c>
      <c r="H17" s="2">
        <v>0</v>
      </c>
      <c r="I17" s="6">
        <f t="shared" si="1"/>
        <v>2694.16</v>
      </c>
      <c r="J17" s="2" t="s">
        <v>39</v>
      </c>
      <c r="K17" s="2" t="s">
        <v>18</v>
      </c>
      <c r="L17" s="2"/>
      <c r="M17" s="8">
        <v>2694.16</v>
      </c>
      <c r="N17" s="2"/>
      <c r="O17" s="2"/>
      <c r="P17" s="2"/>
      <c r="Q17" s="2"/>
      <c r="R17" s="2"/>
      <c r="S17" s="2"/>
      <c r="T17" s="10"/>
      <c r="U17" s="2">
        <f t="shared" si="0"/>
        <v>2694.16</v>
      </c>
    </row>
    <row r="18" spans="1:21" ht="12.75" outlineLevel="2">
      <c r="A18" s="2">
        <v>6</v>
      </c>
      <c r="B18" s="2" t="s">
        <v>527</v>
      </c>
      <c r="C18" s="2" t="s">
        <v>523</v>
      </c>
      <c r="D18" s="8">
        <v>4579.86</v>
      </c>
      <c r="E18" s="2" t="s">
        <v>528</v>
      </c>
      <c r="F18" s="2" t="s">
        <v>523</v>
      </c>
      <c r="G18" s="2" t="s">
        <v>61</v>
      </c>
      <c r="H18" s="2">
        <v>0</v>
      </c>
      <c r="I18" s="6">
        <f t="shared" si="1"/>
        <v>4579.86</v>
      </c>
      <c r="J18" s="2" t="s">
        <v>39</v>
      </c>
      <c r="K18" s="2" t="s">
        <v>18</v>
      </c>
      <c r="L18" s="13"/>
      <c r="M18" s="13">
        <v>869.85</v>
      </c>
      <c r="N18" s="13">
        <v>3710.01</v>
      </c>
      <c r="O18" s="13"/>
      <c r="P18" s="13"/>
      <c r="Q18" s="2"/>
      <c r="R18" s="2"/>
      <c r="S18" s="2"/>
      <c r="T18" s="10"/>
      <c r="U18" s="2">
        <f t="shared" si="0"/>
        <v>4579.860000000001</v>
      </c>
    </row>
    <row r="19" spans="1:21" ht="12.75" outlineLevel="2">
      <c r="A19" s="2">
        <v>7</v>
      </c>
      <c r="B19" s="2" t="s">
        <v>529</v>
      </c>
      <c r="C19" s="2" t="s">
        <v>523</v>
      </c>
      <c r="D19" s="8">
        <v>1100.44</v>
      </c>
      <c r="E19" s="2" t="s">
        <v>530</v>
      </c>
      <c r="F19" s="2" t="s">
        <v>523</v>
      </c>
      <c r="G19" s="2" t="s">
        <v>61</v>
      </c>
      <c r="H19" s="2">
        <v>0</v>
      </c>
      <c r="I19" s="6">
        <f t="shared" si="1"/>
        <v>1100.44</v>
      </c>
      <c r="J19" s="2" t="s">
        <v>39</v>
      </c>
      <c r="K19" s="2" t="s">
        <v>18</v>
      </c>
      <c r="L19" s="13"/>
      <c r="M19" s="13"/>
      <c r="N19" s="8">
        <v>1100.44</v>
      </c>
      <c r="O19" s="13"/>
      <c r="P19" s="13"/>
      <c r="Q19" s="13"/>
      <c r="R19" s="13"/>
      <c r="S19" s="13"/>
      <c r="T19" s="75"/>
      <c r="U19" s="2">
        <f t="shared" si="0"/>
        <v>1100.44</v>
      </c>
    </row>
    <row r="20" spans="1:21" ht="12.75" outlineLevel="1">
      <c r="A20" s="2"/>
      <c r="B20" s="2"/>
      <c r="C20" s="2"/>
      <c r="D20" s="8">
        <f>SUBTOTAL(9,D13:D19)</f>
        <v>23518.21</v>
      </c>
      <c r="E20" s="2"/>
      <c r="F20" s="2"/>
      <c r="G20" s="2"/>
      <c r="H20" s="2">
        <f>SUBTOTAL(9,H13:H19)</f>
        <v>0</v>
      </c>
      <c r="I20" s="6">
        <f>SUBTOTAL(9,I13:I19)</f>
        <v>23518.21</v>
      </c>
      <c r="J20" s="2"/>
      <c r="K20" s="51" t="s">
        <v>40</v>
      </c>
      <c r="L20" s="2"/>
      <c r="M20" s="67"/>
      <c r="N20" s="67"/>
      <c r="O20" s="67"/>
      <c r="P20" s="13"/>
      <c r="Q20" s="2"/>
      <c r="R20" s="2"/>
      <c r="S20" s="2"/>
      <c r="T20" s="10"/>
      <c r="U20" s="2"/>
    </row>
    <row r="21" spans="1:21" ht="12.75" outlineLevel="2">
      <c r="A21" s="2">
        <v>1</v>
      </c>
      <c r="B21" s="2" t="s">
        <v>531</v>
      </c>
      <c r="C21" s="2" t="s">
        <v>207</v>
      </c>
      <c r="D21" s="8">
        <v>1008.35</v>
      </c>
      <c r="E21" s="2" t="s">
        <v>532</v>
      </c>
      <c r="F21" s="2" t="s">
        <v>210</v>
      </c>
      <c r="G21" s="2" t="s">
        <v>61</v>
      </c>
      <c r="H21" s="2">
        <v>0</v>
      </c>
      <c r="I21" s="6">
        <f>D21-H21</f>
        <v>1008.35</v>
      </c>
      <c r="J21" s="2" t="s">
        <v>41</v>
      </c>
      <c r="K21" s="2" t="s">
        <v>19</v>
      </c>
      <c r="L21" s="8">
        <v>1008.35</v>
      </c>
      <c r="M21" s="68"/>
      <c r="N21" s="68"/>
      <c r="O21" s="69"/>
      <c r="P21" s="13"/>
      <c r="Q21" s="2"/>
      <c r="R21" s="2"/>
      <c r="S21" s="2"/>
      <c r="T21" s="10"/>
      <c r="U21" s="6">
        <f>SUM(L21:T21)</f>
        <v>1008.35</v>
      </c>
    </row>
    <row r="22" spans="1:21" ht="12.75" outlineLevel="2">
      <c r="A22" s="2">
        <v>2</v>
      </c>
      <c r="B22" s="2" t="s">
        <v>533</v>
      </c>
      <c r="C22" s="2" t="s">
        <v>207</v>
      </c>
      <c r="D22" s="8">
        <v>1353.17</v>
      </c>
      <c r="E22" s="2" t="s">
        <v>534</v>
      </c>
      <c r="F22" s="2" t="s">
        <v>210</v>
      </c>
      <c r="G22" s="2" t="s">
        <v>61</v>
      </c>
      <c r="H22" s="2">
        <v>0</v>
      </c>
      <c r="I22" s="6">
        <f>D22-H22</f>
        <v>1353.17</v>
      </c>
      <c r="J22" s="2" t="s">
        <v>41</v>
      </c>
      <c r="K22" s="2" t="s">
        <v>19</v>
      </c>
      <c r="L22" s="8">
        <v>1353.17</v>
      </c>
      <c r="M22" s="68"/>
      <c r="N22" s="68"/>
      <c r="O22" s="69"/>
      <c r="P22" s="13"/>
      <c r="Q22" s="2"/>
      <c r="R22" s="2"/>
      <c r="S22" s="2"/>
      <c r="T22" s="10"/>
      <c r="U22" s="6">
        <f>SUM(L22:T22)</f>
        <v>1353.17</v>
      </c>
    </row>
    <row r="23" spans="1:21" ht="12.75" outlineLevel="1">
      <c r="A23" s="2"/>
      <c r="B23" s="2"/>
      <c r="C23" s="2"/>
      <c r="D23" s="8">
        <f>SUBTOTAL(9,D21:D22)</f>
        <v>2361.52</v>
      </c>
      <c r="E23" s="2"/>
      <c r="F23" s="2"/>
      <c r="G23" s="2"/>
      <c r="H23" s="2">
        <f>SUBTOTAL(9,H21:H22)</f>
        <v>0</v>
      </c>
      <c r="I23" s="6">
        <f>SUBTOTAL(9,I21:I22)</f>
        <v>2361.52</v>
      </c>
      <c r="J23" s="2"/>
      <c r="K23" s="51" t="s">
        <v>42</v>
      </c>
      <c r="L23" s="2"/>
      <c r="M23" s="68"/>
      <c r="N23" s="68"/>
      <c r="O23" s="69"/>
      <c r="P23" s="13"/>
      <c r="Q23" s="2"/>
      <c r="R23" s="2"/>
      <c r="S23" s="2"/>
      <c r="T23" s="10"/>
      <c r="U23" s="2"/>
    </row>
    <row r="24" spans="1:21" ht="12.75" outlineLevel="2">
      <c r="A24" s="2">
        <v>1</v>
      </c>
      <c r="B24" s="2" t="s">
        <v>535</v>
      </c>
      <c r="C24" s="2" t="s">
        <v>207</v>
      </c>
      <c r="D24" s="8">
        <v>2568.68</v>
      </c>
      <c r="E24" s="2" t="s">
        <v>536</v>
      </c>
      <c r="F24" s="2" t="s">
        <v>537</v>
      </c>
      <c r="G24" s="2" t="s">
        <v>61</v>
      </c>
      <c r="H24" s="13">
        <v>0</v>
      </c>
      <c r="I24" s="6">
        <f>D24-H24</f>
        <v>2568.68</v>
      </c>
      <c r="J24" s="2" t="s">
        <v>43</v>
      </c>
      <c r="K24" s="2" t="s">
        <v>20</v>
      </c>
      <c r="L24" s="2"/>
      <c r="M24" s="68">
        <v>1055.05</v>
      </c>
      <c r="N24" s="70">
        <v>1513.63</v>
      </c>
      <c r="O24" s="67"/>
      <c r="P24" s="13"/>
      <c r="Q24" s="2"/>
      <c r="R24" s="2"/>
      <c r="S24" s="2"/>
      <c r="T24" s="10"/>
      <c r="U24" s="2">
        <f>SUM(L24:T24)</f>
        <v>2568.6800000000003</v>
      </c>
    </row>
    <row r="25" spans="1:21" ht="12.75" outlineLevel="1">
      <c r="A25" s="2"/>
      <c r="B25" s="2"/>
      <c r="C25" s="2"/>
      <c r="D25" s="8">
        <f>SUBTOTAL(9,D24:D24)</f>
        <v>2568.68</v>
      </c>
      <c r="E25" s="2"/>
      <c r="F25" s="2"/>
      <c r="G25" s="2"/>
      <c r="H25" s="13">
        <f>SUBTOTAL(9,H24:H24)</f>
        <v>0</v>
      </c>
      <c r="I25" s="6">
        <f>SUBTOTAL(9,I24:I24)</f>
        <v>2568.68</v>
      </c>
      <c r="J25" s="2"/>
      <c r="K25" s="51" t="s">
        <v>44</v>
      </c>
      <c r="L25" s="2"/>
      <c r="M25" s="68"/>
      <c r="N25" s="68"/>
      <c r="O25" s="68"/>
      <c r="P25" s="13"/>
      <c r="Q25" s="2"/>
      <c r="R25" s="2"/>
      <c r="S25" s="2"/>
      <c r="T25" s="10"/>
      <c r="U25" s="2"/>
    </row>
    <row r="26" spans="1:21" ht="12.75" outlineLevel="2">
      <c r="A26" s="2">
        <v>1</v>
      </c>
      <c r="B26" s="2" t="s">
        <v>538</v>
      </c>
      <c r="C26" s="2" t="s">
        <v>207</v>
      </c>
      <c r="D26" s="8">
        <v>9030.06</v>
      </c>
      <c r="E26" s="2" t="s">
        <v>539</v>
      </c>
      <c r="F26" s="2" t="s">
        <v>210</v>
      </c>
      <c r="G26" s="2" t="s">
        <v>61</v>
      </c>
      <c r="H26" s="2">
        <v>0</v>
      </c>
      <c r="I26" s="6">
        <f>D26-H26</f>
        <v>9030.06</v>
      </c>
      <c r="J26" s="2" t="s">
        <v>62</v>
      </c>
      <c r="K26" s="2" t="s">
        <v>0</v>
      </c>
      <c r="L26" s="2"/>
      <c r="M26" s="2">
        <v>2635</v>
      </c>
      <c r="N26" s="68">
        <v>6395.06</v>
      </c>
      <c r="O26" s="68"/>
      <c r="P26" s="2"/>
      <c r="Q26" s="2"/>
      <c r="R26" s="2"/>
      <c r="S26" s="2"/>
      <c r="T26" s="10"/>
      <c r="U26" s="2">
        <f>SUM(L26:T26)</f>
        <v>9030.060000000001</v>
      </c>
    </row>
    <row r="27" spans="1:21" ht="12.75" outlineLevel="1">
      <c r="A27" s="2"/>
      <c r="B27" s="2"/>
      <c r="C27" s="2"/>
      <c r="D27" s="8">
        <f>SUBTOTAL(9,D26:D26)</f>
        <v>9030.06</v>
      </c>
      <c r="E27" s="2"/>
      <c r="F27" s="2"/>
      <c r="G27" s="2"/>
      <c r="H27" s="2">
        <f>SUBTOTAL(9,H26:H26)</f>
        <v>0</v>
      </c>
      <c r="I27" s="6">
        <f>SUBTOTAL(9,I26:I26)</f>
        <v>9030.06</v>
      </c>
      <c r="J27" s="2"/>
      <c r="K27" s="51" t="s">
        <v>63</v>
      </c>
      <c r="L27" s="2"/>
      <c r="M27" s="2"/>
      <c r="N27" s="68"/>
      <c r="O27" s="68"/>
      <c r="P27" s="2"/>
      <c r="Q27" s="2"/>
      <c r="R27" s="2"/>
      <c r="S27" s="2"/>
      <c r="T27" s="10"/>
      <c r="U27" s="2"/>
    </row>
    <row r="28" spans="1:21" ht="12.75" outlineLevel="2">
      <c r="A28" s="2">
        <v>1</v>
      </c>
      <c r="B28" s="2" t="s">
        <v>540</v>
      </c>
      <c r="C28" s="2" t="s">
        <v>207</v>
      </c>
      <c r="D28" s="8">
        <v>2759.35</v>
      </c>
      <c r="E28" s="2" t="s">
        <v>541</v>
      </c>
      <c r="F28" s="2" t="s">
        <v>210</v>
      </c>
      <c r="G28" s="2" t="s">
        <v>61</v>
      </c>
      <c r="H28" s="2">
        <v>0</v>
      </c>
      <c r="I28" s="6">
        <f>D28-H28</f>
        <v>2759.35</v>
      </c>
      <c r="J28" s="2" t="s">
        <v>45</v>
      </c>
      <c r="K28" s="2" t="s">
        <v>1</v>
      </c>
      <c r="L28" s="2"/>
      <c r="M28" s="2"/>
      <c r="N28" s="68"/>
      <c r="O28" s="68"/>
      <c r="P28" s="2"/>
      <c r="Q28" s="2"/>
      <c r="R28" s="2"/>
      <c r="S28" s="2"/>
      <c r="T28" s="74">
        <v>2759.35</v>
      </c>
      <c r="U28" s="2">
        <f>SUM(L28:T28)</f>
        <v>2759.35</v>
      </c>
    </row>
    <row r="29" spans="1:21" ht="12.75" outlineLevel="2">
      <c r="A29" s="2">
        <v>2</v>
      </c>
      <c r="B29" s="2" t="s">
        <v>542</v>
      </c>
      <c r="C29" s="2" t="s">
        <v>207</v>
      </c>
      <c r="D29" s="8">
        <v>17504.76</v>
      </c>
      <c r="E29" s="2" t="s">
        <v>543</v>
      </c>
      <c r="F29" s="2" t="s">
        <v>210</v>
      </c>
      <c r="G29" s="2" t="s">
        <v>61</v>
      </c>
      <c r="H29" s="2">
        <v>0</v>
      </c>
      <c r="I29" s="6">
        <f>D29-H29</f>
        <v>17504.76</v>
      </c>
      <c r="J29" s="2" t="s">
        <v>45</v>
      </c>
      <c r="K29" s="2" t="s">
        <v>1</v>
      </c>
      <c r="L29" s="2"/>
      <c r="M29" s="2"/>
      <c r="N29" s="64"/>
      <c r="O29" s="64"/>
      <c r="P29" s="2"/>
      <c r="Q29" s="2"/>
      <c r="R29" s="2"/>
      <c r="S29" s="2"/>
      <c r="T29" s="74">
        <v>17504.76</v>
      </c>
      <c r="U29" s="2">
        <f>SUM(L29:T29)</f>
        <v>17504.76</v>
      </c>
    </row>
    <row r="30" spans="1:21" ht="12.75" outlineLevel="2">
      <c r="A30" s="2">
        <v>3</v>
      </c>
      <c r="B30" s="2" t="s">
        <v>544</v>
      </c>
      <c r="C30" s="2" t="s">
        <v>545</v>
      </c>
      <c r="D30" s="8">
        <v>577.54</v>
      </c>
      <c r="E30" s="2" t="s">
        <v>546</v>
      </c>
      <c r="F30" s="2" t="s">
        <v>210</v>
      </c>
      <c r="G30" s="2" t="s">
        <v>61</v>
      </c>
      <c r="H30" s="2">
        <v>0</v>
      </c>
      <c r="I30" s="6">
        <f>D30-H30</f>
        <v>577.54</v>
      </c>
      <c r="J30" s="2" t="s">
        <v>45</v>
      </c>
      <c r="K30" s="2" t="s">
        <v>1</v>
      </c>
      <c r="L30" s="2"/>
      <c r="M30" s="2"/>
      <c r="N30" s="64"/>
      <c r="O30" s="64"/>
      <c r="P30" s="2"/>
      <c r="Q30" s="2"/>
      <c r="R30" s="2"/>
      <c r="S30" s="2"/>
      <c r="T30" s="74">
        <v>577.54</v>
      </c>
      <c r="U30" s="2">
        <f>SUM(L30:T30)</f>
        <v>577.54</v>
      </c>
    </row>
    <row r="31" spans="1:21" ht="12.75" outlineLevel="1">
      <c r="A31" s="2"/>
      <c r="B31" s="2"/>
      <c r="C31" s="2"/>
      <c r="D31" s="8">
        <f>SUBTOTAL(9,D28:D30)</f>
        <v>20841.649999999998</v>
      </c>
      <c r="E31" s="2"/>
      <c r="F31" s="2"/>
      <c r="G31" s="2"/>
      <c r="H31" s="2">
        <f>SUBTOTAL(9,H28:H30)</f>
        <v>0</v>
      </c>
      <c r="I31" s="6">
        <f>SUBTOTAL(9,I28:I30)</f>
        <v>20841.649999999998</v>
      </c>
      <c r="J31" s="2"/>
      <c r="K31" s="51" t="s">
        <v>46</v>
      </c>
      <c r="L31" s="2"/>
      <c r="M31" s="2"/>
      <c r="N31" s="67"/>
      <c r="O31" s="67"/>
      <c r="P31" s="67"/>
      <c r="Q31" s="2"/>
      <c r="R31" s="2"/>
      <c r="S31" s="2"/>
      <c r="T31" s="10"/>
      <c r="U31" s="2"/>
    </row>
    <row r="32" spans="1:21" ht="12.75" outlineLevel="2">
      <c r="A32" s="2">
        <v>1</v>
      </c>
      <c r="B32" s="2" t="s">
        <v>547</v>
      </c>
      <c r="C32" s="2" t="s">
        <v>545</v>
      </c>
      <c r="D32" s="8">
        <v>5190.88</v>
      </c>
      <c r="E32" s="2" t="s">
        <v>548</v>
      </c>
      <c r="F32" s="2" t="s">
        <v>513</v>
      </c>
      <c r="G32" s="2" t="s">
        <v>61</v>
      </c>
      <c r="H32" s="2">
        <v>0</v>
      </c>
      <c r="I32" s="6">
        <f aca="true" t="shared" si="2" ref="I32:I42">D32-H32</f>
        <v>5190.88</v>
      </c>
      <c r="J32" s="2" t="s">
        <v>47</v>
      </c>
      <c r="K32" s="2" t="s">
        <v>5</v>
      </c>
      <c r="L32" s="2"/>
      <c r="M32" s="8">
        <v>3594.38</v>
      </c>
      <c r="N32" s="68">
        <v>1282.44</v>
      </c>
      <c r="O32" s="68"/>
      <c r="P32" s="69"/>
      <c r="Q32" s="2"/>
      <c r="R32" s="2"/>
      <c r="S32" s="2">
        <v>314.06</v>
      </c>
      <c r="T32" s="74"/>
      <c r="U32" s="2">
        <f aca="true" t="shared" si="3" ref="U32:U42">SUM(L32:T32)</f>
        <v>5190.88</v>
      </c>
    </row>
    <row r="33" spans="1:21" ht="12.75" outlineLevel="2">
      <c r="A33" s="2">
        <v>2</v>
      </c>
      <c r="B33" s="2" t="s">
        <v>549</v>
      </c>
      <c r="C33" s="2" t="s">
        <v>545</v>
      </c>
      <c r="D33" s="8">
        <v>527</v>
      </c>
      <c r="E33" s="2" t="s">
        <v>550</v>
      </c>
      <c r="F33" s="2" t="s">
        <v>513</v>
      </c>
      <c r="G33" s="2" t="s">
        <v>61</v>
      </c>
      <c r="H33" s="2">
        <v>0</v>
      </c>
      <c r="I33" s="6">
        <f t="shared" si="2"/>
        <v>527</v>
      </c>
      <c r="J33" s="2" t="s">
        <v>47</v>
      </c>
      <c r="K33" s="2" t="s">
        <v>5</v>
      </c>
      <c r="L33" s="2"/>
      <c r="M33" s="8">
        <v>527</v>
      </c>
      <c r="N33" s="68"/>
      <c r="O33" s="68"/>
      <c r="P33" s="69"/>
      <c r="Q33" s="2"/>
      <c r="R33" s="2"/>
      <c r="S33" s="2"/>
      <c r="T33" s="74"/>
      <c r="U33" s="2">
        <f t="shared" si="3"/>
        <v>527</v>
      </c>
    </row>
    <row r="34" spans="1:21" ht="12.75" outlineLevel="2">
      <c r="A34" s="2">
        <v>3</v>
      </c>
      <c r="B34" s="2" t="s">
        <v>551</v>
      </c>
      <c r="C34" s="2" t="s">
        <v>545</v>
      </c>
      <c r="D34" s="8">
        <v>1206.22</v>
      </c>
      <c r="E34" s="2" t="s">
        <v>552</v>
      </c>
      <c r="F34" s="2" t="s">
        <v>513</v>
      </c>
      <c r="G34" s="2" t="s">
        <v>61</v>
      </c>
      <c r="H34" s="2">
        <v>0</v>
      </c>
      <c r="I34" s="6">
        <f t="shared" si="2"/>
        <v>1206.22</v>
      </c>
      <c r="J34" s="2" t="s">
        <v>47</v>
      </c>
      <c r="K34" s="2" t="s">
        <v>5</v>
      </c>
      <c r="L34" s="2"/>
      <c r="M34" s="8">
        <v>1139.26</v>
      </c>
      <c r="N34" s="68">
        <v>66.96</v>
      </c>
      <c r="O34" s="68"/>
      <c r="P34" s="69"/>
      <c r="Q34" s="2"/>
      <c r="R34" s="2"/>
      <c r="S34" s="2"/>
      <c r="T34" s="74"/>
      <c r="U34" s="2">
        <f t="shared" si="3"/>
        <v>1206.22</v>
      </c>
    </row>
    <row r="35" spans="1:21" ht="12.75" outlineLevel="2">
      <c r="A35" s="2">
        <v>4</v>
      </c>
      <c r="B35" s="2" t="s">
        <v>553</v>
      </c>
      <c r="C35" s="2" t="s">
        <v>207</v>
      </c>
      <c r="D35" s="8">
        <v>4554.24</v>
      </c>
      <c r="E35" s="2" t="s">
        <v>554</v>
      </c>
      <c r="F35" s="2" t="s">
        <v>537</v>
      </c>
      <c r="G35" s="2" t="s">
        <v>61</v>
      </c>
      <c r="H35" s="2">
        <v>0</v>
      </c>
      <c r="I35" s="6">
        <f t="shared" si="2"/>
        <v>4554.24</v>
      </c>
      <c r="J35" s="2" t="s">
        <v>47</v>
      </c>
      <c r="K35" s="2" t="s">
        <v>5</v>
      </c>
      <c r="L35" s="2"/>
      <c r="M35" s="2">
        <v>4036.94</v>
      </c>
      <c r="N35" s="68">
        <v>517.3</v>
      </c>
      <c r="O35" s="68"/>
      <c r="P35" s="69"/>
      <c r="Q35" s="2"/>
      <c r="R35" s="2"/>
      <c r="S35" s="2"/>
      <c r="T35" s="74"/>
      <c r="U35" s="2">
        <f t="shared" si="3"/>
        <v>4554.24</v>
      </c>
    </row>
    <row r="36" spans="1:21" ht="12.75" outlineLevel="2">
      <c r="A36" s="2">
        <v>5</v>
      </c>
      <c r="B36" s="2" t="s">
        <v>555</v>
      </c>
      <c r="C36" s="2" t="s">
        <v>207</v>
      </c>
      <c r="D36" s="8">
        <v>4216.06</v>
      </c>
      <c r="E36" s="2" t="s">
        <v>556</v>
      </c>
      <c r="F36" s="2" t="s">
        <v>537</v>
      </c>
      <c r="G36" s="2" t="s">
        <v>61</v>
      </c>
      <c r="H36" s="2">
        <v>0</v>
      </c>
      <c r="I36" s="6">
        <f t="shared" si="2"/>
        <v>4216.06</v>
      </c>
      <c r="J36" s="2" t="s">
        <v>47</v>
      </c>
      <c r="K36" s="2" t="s">
        <v>5</v>
      </c>
      <c r="L36" s="2"/>
      <c r="M36" s="64">
        <v>2446.36</v>
      </c>
      <c r="N36" s="64">
        <v>1769.7</v>
      </c>
      <c r="O36" s="65"/>
      <c r="P36" s="2"/>
      <c r="Q36" s="2"/>
      <c r="R36" s="2"/>
      <c r="S36" s="2"/>
      <c r="T36" s="10"/>
      <c r="U36" s="2">
        <f t="shared" si="3"/>
        <v>4216.06</v>
      </c>
    </row>
    <row r="37" spans="1:21" ht="12.75" outlineLevel="2">
      <c r="A37" s="2">
        <v>6</v>
      </c>
      <c r="B37" s="2" t="s">
        <v>557</v>
      </c>
      <c r="C37" s="2" t="s">
        <v>207</v>
      </c>
      <c r="D37" s="8">
        <v>263.5</v>
      </c>
      <c r="E37" s="2" t="s">
        <v>558</v>
      </c>
      <c r="F37" s="2" t="s">
        <v>537</v>
      </c>
      <c r="G37" s="2" t="s">
        <v>61</v>
      </c>
      <c r="H37" s="2">
        <v>0</v>
      </c>
      <c r="I37" s="6">
        <f t="shared" si="2"/>
        <v>263.5</v>
      </c>
      <c r="J37" s="2" t="s">
        <v>47</v>
      </c>
      <c r="K37" s="2" t="s">
        <v>5</v>
      </c>
      <c r="L37" s="2"/>
      <c r="M37" s="2">
        <v>263.5</v>
      </c>
      <c r="N37" s="2"/>
      <c r="O37" s="64"/>
      <c r="P37" s="65"/>
      <c r="Q37" s="65"/>
      <c r="R37" s="2"/>
      <c r="S37" s="2"/>
      <c r="T37" s="10"/>
      <c r="U37" s="2">
        <f t="shared" si="3"/>
        <v>263.5</v>
      </c>
    </row>
    <row r="38" spans="1:21" ht="12.75" outlineLevel="2">
      <c r="A38" s="2">
        <v>7</v>
      </c>
      <c r="B38" s="2" t="s">
        <v>559</v>
      </c>
      <c r="C38" s="2" t="s">
        <v>207</v>
      </c>
      <c r="D38" s="8">
        <v>1460.24</v>
      </c>
      <c r="E38" s="2" t="s">
        <v>560</v>
      </c>
      <c r="F38" s="2" t="s">
        <v>537</v>
      </c>
      <c r="G38" s="2" t="s">
        <v>61</v>
      </c>
      <c r="H38" s="2">
        <v>0</v>
      </c>
      <c r="I38" s="6">
        <f t="shared" si="2"/>
        <v>1460.24</v>
      </c>
      <c r="J38" s="2" t="s">
        <v>47</v>
      </c>
      <c r="K38" s="2" t="s">
        <v>5</v>
      </c>
      <c r="L38" s="2"/>
      <c r="M38" s="70">
        <v>1317.5</v>
      </c>
      <c r="N38" s="70">
        <v>142.74</v>
      </c>
      <c r="O38" s="72"/>
      <c r="P38" s="72"/>
      <c r="Q38" s="72"/>
      <c r="R38" s="72"/>
      <c r="S38" s="2"/>
      <c r="T38" s="10"/>
      <c r="U38" s="2">
        <f t="shared" si="3"/>
        <v>1460.24</v>
      </c>
    </row>
    <row r="39" spans="1:21" ht="12.75" outlineLevel="2">
      <c r="A39" s="2">
        <v>8</v>
      </c>
      <c r="B39" s="2" t="s">
        <v>561</v>
      </c>
      <c r="C39" s="2" t="s">
        <v>562</v>
      </c>
      <c r="D39" s="8">
        <v>3820.13</v>
      </c>
      <c r="E39" s="2" t="s">
        <v>563</v>
      </c>
      <c r="F39" s="2" t="s">
        <v>564</v>
      </c>
      <c r="G39" s="2" t="s">
        <v>61</v>
      </c>
      <c r="H39" s="2">
        <v>0</v>
      </c>
      <c r="I39" s="6">
        <f t="shared" si="2"/>
        <v>3820.13</v>
      </c>
      <c r="J39" s="2" t="s">
        <v>47</v>
      </c>
      <c r="K39" s="2" t="s">
        <v>5</v>
      </c>
      <c r="L39" s="2"/>
      <c r="M39" s="68">
        <v>2547.11</v>
      </c>
      <c r="N39" s="68">
        <v>1273.02</v>
      </c>
      <c r="O39" s="69"/>
      <c r="P39" s="69"/>
      <c r="Q39" s="69"/>
      <c r="R39" s="69"/>
      <c r="S39" s="64"/>
      <c r="T39" s="10"/>
      <c r="U39" s="2">
        <f t="shared" si="3"/>
        <v>3820.13</v>
      </c>
    </row>
    <row r="40" spans="1:21" ht="12.75" outlineLevel="2">
      <c r="A40" s="2">
        <v>9</v>
      </c>
      <c r="B40" s="2" t="s">
        <v>565</v>
      </c>
      <c r="C40" s="2" t="s">
        <v>562</v>
      </c>
      <c r="D40" s="8">
        <v>4268.37</v>
      </c>
      <c r="E40" s="2" t="s">
        <v>566</v>
      </c>
      <c r="F40" s="2" t="s">
        <v>564</v>
      </c>
      <c r="G40" s="2" t="s">
        <v>61</v>
      </c>
      <c r="H40" s="2">
        <v>0</v>
      </c>
      <c r="I40" s="6">
        <f t="shared" si="2"/>
        <v>4268.37</v>
      </c>
      <c r="J40" s="2" t="s">
        <v>47</v>
      </c>
      <c r="K40" s="2" t="s">
        <v>5</v>
      </c>
      <c r="L40" s="2"/>
      <c r="M40" s="64">
        <v>2893.41</v>
      </c>
      <c r="N40" s="64">
        <v>1374.96</v>
      </c>
      <c r="O40" s="65"/>
      <c r="P40" s="65"/>
      <c r="Q40" s="69"/>
      <c r="R40" s="69"/>
      <c r="S40" s="2"/>
      <c r="T40" s="10"/>
      <c r="U40" s="2">
        <f t="shared" si="3"/>
        <v>4268.37</v>
      </c>
    </row>
    <row r="41" spans="1:21" ht="12.75" outlineLevel="2">
      <c r="A41" s="2">
        <v>10</v>
      </c>
      <c r="B41" s="2" t="s">
        <v>567</v>
      </c>
      <c r="C41" s="2" t="s">
        <v>568</v>
      </c>
      <c r="D41" s="8">
        <v>5412.32</v>
      </c>
      <c r="E41" s="2" t="s">
        <v>569</v>
      </c>
      <c r="F41" s="2" t="s">
        <v>523</v>
      </c>
      <c r="G41" s="2" t="s">
        <v>61</v>
      </c>
      <c r="H41" s="2">
        <v>0</v>
      </c>
      <c r="I41" s="6">
        <f t="shared" si="2"/>
        <v>5412.32</v>
      </c>
      <c r="J41" s="2" t="s">
        <v>47</v>
      </c>
      <c r="K41" s="2" t="s">
        <v>5</v>
      </c>
      <c r="L41" s="2"/>
      <c r="M41" s="64">
        <v>5278.4</v>
      </c>
      <c r="N41" s="64">
        <v>133.92</v>
      </c>
      <c r="O41" s="65"/>
      <c r="P41" s="65"/>
      <c r="Q41" s="69"/>
      <c r="R41" s="69"/>
      <c r="S41" s="2"/>
      <c r="T41" s="10"/>
      <c r="U41" s="2">
        <f t="shared" si="3"/>
        <v>5412.32</v>
      </c>
    </row>
    <row r="42" spans="1:21" ht="12.75" outlineLevel="2">
      <c r="A42" s="2">
        <v>11</v>
      </c>
      <c r="B42" s="2" t="s">
        <v>570</v>
      </c>
      <c r="C42" s="2" t="s">
        <v>568</v>
      </c>
      <c r="D42" s="8">
        <v>572.13</v>
      </c>
      <c r="E42" s="2" t="s">
        <v>571</v>
      </c>
      <c r="F42" s="2" t="s">
        <v>523</v>
      </c>
      <c r="G42" s="2" t="s">
        <v>61</v>
      </c>
      <c r="H42" s="2">
        <v>0</v>
      </c>
      <c r="I42" s="6">
        <f t="shared" si="2"/>
        <v>572.13</v>
      </c>
      <c r="J42" s="2" t="s">
        <v>47</v>
      </c>
      <c r="K42" s="2" t="s">
        <v>5</v>
      </c>
      <c r="L42" s="2"/>
      <c r="M42" s="64">
        <v>521.91</v>
      </c>
      <c r="N42" s="64">
        <v>50.22</v>
      </c>
      <c r="O42" s="65"/>
      <c r="P42" s="65"/>
      <c r="Q42" s="69"/>
      <c r="R42" s="69"/>
      <c r="S42" s="2"/>
      <c r="T42" s="10"/>
      <c r="U42" s="2">
        <f t="shared" si="3"/>
        <v>572.13</v>
      </c>
    </row>
    <row r="43" spans="1:21" ht="12.75" outlineLevel="1">
      <c r="A43" s="2"/>
      <c r="B43" s="2"/>
      <c r="C43" s="2"/>
      <c r="D43" s="8">
        <f>SUBTOTAL(9,D32:D42)</f>
        <v>31491.090000000004</v>
      </c>
      <c r="E43" s="2"/>
      <c r="F43" s="2"/>
      <c r="G43" s="2"/>
      <c r="H43" s="2">
        <f>SUBTOTAL(9,H32:H42)</f>
        <v>0</v>
      </c>
      <c r="I43" s="6">
        <f>SUBTOTAL(9,I32:I42)</f>
        <v>31491.090000000004</v>
      </c>
      <c r="J43" s="2"/>
      <c r="K43" s="51" t="s">
        <v>48</v>
      </c>
      <c r="L43" s="2"/>
      <c r="M43" s="64"/>
      <c r="N43" s="64"/>
      <c r="O43" s="65"/>
      <c r="P43" s="65"/>
      <c r="Q43" s="69"/>
      <c r="R43" s="69"/>
      <c r="S43" s="2"/>
      <c r="T43" s="10"/>
      <c r="U43" s="2"/>
    </row>
    <row r="44" spans="1:21" ht="12.75" outlineLevel="2">
      <c r="A44" s="2">
        <v>1</v>
      </c>
      <c r="B44" s="2" t="s">
        <v>572</v>
      </c>
      <c r="C44" s="2" t="s">
        <v>207</v>
      </c>
      <c r="D44" s="8">
        <v>3654.84</v>
      </c>
      <c r="E44" s="2" t="s">
        <v>573</v>
      </c>
      <c r="F44" s="2" t="s">
        <v>513</v>
      </c>
      <c r="G44" s="2" t="s">
        <v>61</v>
      </c>
      <c r="H44" s="2">
        <v>0</v>
      </c>
      <c r="I44" s="6">
        <f>D44-H44</f>
        <v>3654.84</v>
      </c>
      <c r="J44" s="2" t="s">
        <v>49</v>
      </c>
      <c r="K44" s="2" t="s">
        <v>6</v>
      </c>
      <c r="L44" s="2"/>
      <c r="M44" s="64"/>
      <c r="N44" s="64"/>
      <c r="O44" s="65"/>
      <c r="P44" s="65"/>
      <c r="Q44" s="69"/>
      <c r="R44" s="69"/>
      <c r="S44" s="2"/>
      <c r="T44" s="74">
        <v>3654.84</v>
      </c>
      <c r="U44" s="2">
        <f>SUM(L44:T44)</f>
        <v>3654.84</v>
      </c>
    </row>
    <row r="45" spans="1:21" ht="12.75" outlineLevel="1">
      <c r="A45" s="2"/>
      <c r="B45" s="2"/>
      <c r="C45" s="2"/>
      <c r="D45" s="8">
        <f>SUBTOTAL(9,D44:D44)</f>
        <v>3654.84</v>
      </c>
      <c r="E45" s="2"/>
      <c r="F45" s="2"/>
      <c r="G45" s="2"/>
      <c r="H45" s="2">
        <f>SUBTOTAL(9,H44:H44)</f>
        <v>0</v>
      </c>
      <c r="I45" s="6">
        <f>SUBTOTAL(9,I44:I44)</f>
        <v>3654.84</v>
      </c>
      <c r="J45" s="2"/>
      <c r="K45" s="51" t="s">
        <v>50</v>
      </c>
      <c r="L45" s="2"/>
      <c r="M45" s="64"/>
      <c r="N45" s="64"/>
      <c r="O45" s="65"/>
      <c r="P45" s="65"/>
      <c r="Q45" s="13"/>
      <c r="R45" s="13"/>
      <c r="S45" s="2"/>
      <c r="T45" s="10"/>
      <c r="U45" s="2"/>
    </row>
    <row r="46" spans="1:21" ht="12.75" outlineLevel="2">
      <c r="A46" s="2">
        <v>1</v>
      </c>
      <c r="B46" s="2" t="s">
        <v>574</v>
      </c>
      <c r="C46" s="2" t="s">
        <v>207</v>
      </c>
      <c r="D46" s="8">
        <v>26563.49</v>
      </c>
      <c r="E46" s="2" t="s">
        <v>575</v>
      </c>
      <c r="F46" s="2" t="s">
        <v>513</v>
      </c>
      <c r="G46" s="2" t="s">
        <v>61</v>
      </c>
      <c r="H46" s="2">
        <v>0</v>
      </c>
      <c r="I46" s="6">
        <f>D46-H46</f>
        <v>26563.49</v>
      </c>
      <c r="J46" s="2" t="s">
        <v>51</v>
      </c>
      <c r="K46" s="2" t="s">
        <v>16</v>
      </c>
      <c r="L46" s="2"/>
      <c r="M46" s="64"/>
      <c r="N46" s="8">
        <v>26563.49</v>
      </c>
      <c r="O46" s="65"/>
      <c r="P46" s="65"/>
      <c r="Q46" s="13"/>
      <c r="R46" s="13"/>
      <c r="S46" s="2"/>
      <c r="T46" s="10"/>
      <c r="U46" s="2">
        <f>SUM(L46:T46)</f>
        <v>26563.49</v>
      </c>
    </row>
    <row r="47" spans="1:21" ht="12.75" outlineLevel="2">
      <c r="A47" s="2">
        <v>2</v>
      </c>
      <c r="B47" s="2" t="s">
        <v>576</v>
      </c>
      <c r="C47" s="2" t="s">
        <v>207</v>
      </c>
      <c r="D47" s="8">
        <v>12799.93</v>
      </c>
      <c r="E47" s="2" t="s">
        <v>577</v>
      </c>
      <c r="F47" s="2" t="s">
        <v>537</v>
      </c>
      <c r="G47" s="2" t="s">
        <v>61</v>
      </c>
      <c r="H47" s="2">
        <v>0</v>
      </c>
      <c r="I47" s="6">
        <f>D47-H47</f>
        <v>12799.93</v>
      </c>
      <c r="J47" s="2" t="s">
        <v>51</v>
      </c>
      <c r="K47" s="2" t="s">
        <v>16</v>
      </c>
      <c r="L47" s="2"/>
      <c r="M47" s="64"/>
      <c r="N47" s="8">
        <v>12799.93</v>
      </c>
      <c r="O47" s="65"/>
      <c r="P47" s="65"/>
      <c r="Q47" s="2"/>
      <c r="R47" s="2"/>
      <c r="S47" s="2"/>
      <c r="T47" s="10"/>
      <c r="U47" s="2">
        <f>SUM(L47:T47)</f>
        <v>12799.93</v>
      </c>
    </row>
    <row r="48" spans="1:21" ht="12.75" outlineLevel="2">
      <c r="A48" s="2">
        <v>3</v>
      </c>
      <c r="B48" s="2" t="s">
        <v>578</v>
      </c>
      <c r="C48" s="2" t="s">
        <v>523</v>
      </c>
      <c r="D48" s="8">
        <v>24451.17</v>
      </c>
      <c r="E48" s="2" t="s">
        <v>579</v>
      </c>
      <c r="F48" s="2" t="s">
        <v>523</v>
      </c>
      <c r="G48" s="2" t="s">
        <v>61</v>
      </c>
      <c r="H48" s="2">
        <v>0</v>
      </c>
      <c r="I48" s="6">
        <f>D48-H48</f>
        <v>24451.17</v>
      </c>
      <c r="J48" s="2" t="s">
        <v>51</v>
      </c>
      <c r="K48" s="2" t="s">
        <v>16</v>
      </c>
      <c r="L48" s="2"/>
      <c r="M48" s="64"/>
      <c r="N48" s="8">
        <v>24451.17</v>
      </c>
      <c r="O48" s="65"/>
      <c r="P48" s="65"/>
      <c r="Q48" s="2"/>
      <c r="R48" s="2"/>
      <c r="S48" s="2"/>
      <c r="T48" s="10"/>
      <c r="U48" s="2">
        <f>SUM(L48:T48)</f>
        <v>24451.17</v>
      </c>
    </row>
    <row r="49" spans="1:21" ht="12.75" outlineLevel="1">
      <c r="A49" s="2"/>
      <c r="B49" s="2"/>
      <c r="C49" s="2"/>
      <c r="D49" s="8">
        <f>SUBTOTAL(9,D46:D48)</f>
        <v>63814.59</v>
      </c>
      <c r="E49" s="2"/>
      <c r="F49" s="2"/>
      <c r="G49" s="2"/>
      <c r="H49" s="2">
        <f>SUBTOTAL(9,H46:H48)</f>
        <v>0</v>
      </c>
      <c r="I49" s="6">
        <f>SUBTOTAL(9,I46:I48)</f>
        <v>63814.59</v>
      </c>
      <c r="J49" s="2"/>
      <c r="K49" s="51" t="s">
        <v>179</v>
      </c>
      <c r="L49" s="2"/>
      <c r="M49" s="64"/>
      <c r="N49" s="64"/>
      <c r="O49" s="65"/>
      <c r="P49" s="65"/>
      <c r="Q49" s="2"/>
      <c r="R49" s="2"/>
      <c r="S49" s="2"/>
      <c r="T49" s="10"/>
      <c r="U49" s="2"/>
    </row>
    <row r="50" spans="1:21" ht="12.75" outlineLevel="2">
      <c r="A50" s="2">
        <v>1</v>
      </c>
      <c r="B50" s="2" t="s">
        <v>580</v>
      </c>
      <c r="C50" s="2" t="s">
        <v>207</v>
      </c>
      <c r="D50" s="8">
        <v>2500.68</v>
      </c>
      <c r="E50" s="2" t="s">
        <v>581</v>
      </c>
      <c r="F50" s="2" t="s">
        <v>582</v>
      </c>
      <c r="G50" s="2" t="s">
        <v>61</v>
      </c>
      <c r="H50" s="2">
        <v>0</v>
      </c>
      <c r="I50" s="6">
        <f>D50-H50</f>
        <v>2500.68</v>
      </c>
      <c r="J50" s="2" t="s">
        <v>52</v>
      </c>
      <c r="K50" s="2" t="s">
        <v>9</v>
      </c>
      <c r="L50" s="2"/>
      <c r="M50" s="64"/>
      <c r="N50" s="64"/>
      <c r="O50" s="65"/>
      <c r="P50" s="65"/>
      <c r="Q50" s="2"/>
      <c r="R50" s="2"/>
      <c r="S50" s="8"/>
      <c r="T50" s="74">
        <v>2500.68</v>
      </c>
      <c r="U50" s="2">
        <f>SUM(L50:T50)</f>
        <v>2500.68</v>
      </c>
    </row>
    <row r="51" spans="1:21" ht="12.75" outlineLevel="2">
      <c r="A51" s="2">
        <v>2</v>
      </c>
      <c r="B51" s="2" t="s">
        <v>583</v>
      </c>
      <c r="C51" s="2" t="s">
        <v>207</v>
      </c>
      <c r="D51" s="8">
        <v>134.65</v>
      </c>
      <c r="E51" s="2" t="s">
        <v>584</v>
      </c>
      <c r="F51" s="2" t="s">
        <v>585</v>
      </c>
      <c r="G51" s="2" t="s">
        <v>61</v>
      </c>
      <c r="H51" s="2">
        <v>0</v>
      </c>
      <c r="I51" s="6">
        <f>D51-H51</f>
        <v>134.65</v>
      </c>
      <c r="J51" s="2" t="s">
        <v>52</v>
      </c>
      <c r="K51" s="2" t="s">
        <v>9</v>
      </c>
      <c r="L51" s="2"/>
      <c r="M51" s="64"/>
      <c r="N51" s="64"/>
      <c r="O51" s="65"/>
      <c r="P51" s="65"/>
      <c r="Q51" s="2"/>
      <c r="R51" s="2"/>
      <c r="S51" s="2"/>
      <c r="T51" s="10">
        <v>134.65</v>
      </c>
      <c r="U51" s="2">
        <f>SUM(L51:T51)</f>
        <v>134.65</v>
      </c>
    </row>
    <row r="52" spans="1:21" ht="12.75" outlineLevel="2">
      <c r="A52" s="2">
        <v>3</v>
      </c>
      <c r="B52" s="2" t="s">
        <v>586</v>
      </c>
      <c r="C52" s="2" t="s">
        <v>207</v>
      </c>
      <c r="D52" s="8">
        <v>147.48</v>
      </c>
      <c r="E52" s="2" t="s">
        <v>587</v>
      </c>
      <c r="F52" s="2" t="s">
        <v>585</v>
      </c>
      <c r="G52" s="2" t="s">
        <v>61</v>
      </c>
      <c r="H52" s="2">
        <v>0</v>
      </c>
      <c r="I52" s="6">
        <f>D52-H52</f>
        <v>147.48</v>
      </c>
      <c r="J52" s="2" t="s">
        <v>52</v>
      </c>
      <c r="K52" s="2" t="s">
        <v>9</v>
      </c>
      <c r="L52" s="2"/>
      <c r="M52" s="64"/>
      <c r="N52" s="64"/>
      <c r="O52" s="65"/>
      <c r="P52" s="2"/>
      <c r="Q52" s="2"/>
      <c r="R52" s="2"/>
      <c r="S52" s="2"/>
      <c r="T52" s="10">
        <v>147.48</v>
      </c>
      <c r="U52" s="2">
        <f>SUM(L52:T52)</f>
        <v>147.48</v>
      </c>
    </row>
    <row r="53" spans="1:21" ht="12.75" outlineLevel="2">
      <c r="A53" s="2">
        <v>4</v>
      </c>
      <c r="B53" s="2" t="s">
        <v>588</v>
      </c>
      <c r="C53" s="2" t="s">
        <v>207</v>
      </c>
      <c r="D53" s="8">
        <v>173.12</v>
      </c>
      <c r="E53" s="2" t="s">
        <v>589</v>
      </c>
      <c r="F53" s="2" t="s">
        <v>585</v>
      </c>
      <c r="G53" s="2" t="s">
        <v>61</v>
      </c>
      <c r="H53" s="2">
        <v>0</v>
      </c>
      <c r="I53" s="6">
        <f>D53-H53</f>
        <v>173.12</v>
      </c>
      <c r="J53" s="2" t="s">
        <v>52</v>
      </c>
      <c r="K53" s="2" t="s">
        <v>9</v>
      </c>
      <c r="L53" s="2"/>
      <c r="M53" s="64"/>
      <c r="N53" s="64"/>
      <c r="O53" s="65"/>
      <c r="P53" s="2"/>
      <c r="Q53" s="2"/>
      <c r="R53" s="2"/>
      <c r="S53" s="2"/>
      <c r="T53" s="10">
        <v>173.12</v>
      </c>
      <c r="U53" s="2">
        <f>SUM(L53:T53)</f>
        <v>173.12</v>
      </c>
    </row>
    <row r="54" spans="1:21" ht="12.75" outlineLevel="1">
      <c r="A54" s="2"/>
      <c r="B54" s="2"/>
      <c r="C54" s="2"/>
      <c r="D54" s="8">
        <f>SUBTOTAL(9,D50:D53)</f>
        <v>2955.93</v>
      </c>
      <c r="E54" s="2"/>
      <c r="F54" s="2"/>
      <c r="G54" s="2"/>
      <c r="H54" s="2">
        <f>SUBTOTAL(9,H50:H53)</f>
        <v>0</v>
      </c>
      <c r="I54" s="6">
        <f>SUBTOTAL(9,I50:I53)</f>
        <v>2955.93</v>
      </c>
      <c r="J54" s="2"/>
      <c r="K54" s="51" t="s">
        <v>53</v>
      </c>
      <c r="L54" s="2"/>
      <c r="M54" s="64"/>
      <c r="N54" s="64"/>
      <c r="O54" s="65"/>
      <c r="P54" s="2"/>
      <c r="Q54" s="2"/>
      <c r="R54" s="2"/>
      <c r="S54" s="2"/>
      <c r="T54" s="10"/>
      <c r="U54" s="2"/>
    </row>
    <row r="55" spans="1:21" ht="12.75" outlineLevel="2">
      <c r="A55" s="2">
        <v>1</v>
      </c>
      <c r="B55" s="2" t="s">
        <v>283</v>
      </c>
      <c r="C55" s="2" t="s">
        <v>545</v>
      </c>
      <c r="D55" s="8">
        <v>1158.58</v>
      </c>
      <c r="E55" s="2" t="s">
        <v>590</v>
      </c>
      <c r="F55" s="2" t="s">
        <v>207</v>
      </c>
      <c r="G55" s="13" t="s">
        <v>61</v>
      </c>
      <c r="H55" s="2">
        <v>0</v>
      </c>
      <c r="I55" s="6">
        <f aca="true" t="shared" si="4" ref="I55:I65">D55-H55</f>
        <v>1158.58</v>
      </c>
      <c r="J55" s="2" t="s">
        <v>150</v>
      </c>
      <c r="K55" s="2" t="s">
        <v>12</v>
      </c>
      <c r="L55" s="2"/>
      <c r="M55" s="64"/>
      <c r="N55" s="64"/>
      <c r="O55" s="65"/>
      <c r="P55" s="2"/>
      <c r="Q55" s="2">
        <v>480.68</v>
      </c>
      <c r="R55" s="2">
        <v>677.9</v>
      </c>
      <c r="S55" s="2"/>
      <c r="T55" s="10"/>
      <c r="U55" s="2">
        <f aca="true" t="shared" si="5" ref="U55:U65">SUM(L55:T55)</f>
        <v>1158.58</v>
      </c>
    </row>
    <row r="56" spans="1:21" ht="12.75" outlineLevel="2">
      <c r="A56" s="2">
        <v>2</v>
      </c>
      <c r="B56" s="2" t="s">
        <v>591</v>
      </c>
      <c r="C56" s="2" t="s">
        <v>207</v>
      </c>
      <c r="D56" s="8">
        <v>1010.05</v>
      </c>
      <c r="E56" s="2" t="s">
        <v>592</v>
      </c>
      <c r="F56" s="2" t="s">
        <v>513</v>
      </c>
      <c r="G56" s="2" t="s">
        <v>61</v>
      </c>
      <c r="H56" s="2">
        <v>0</v>
      </c>
      <c r="I56" s="6">
        <f t="shared" si="4"/>
        <v>1010.05</v>
      </c>
      <c r="J56" s="2" t="s">
        <v>150</v>
      </c>
      <c r="K56" s="2" t="s">
        <v>12</v>
      </c>
      <c r="L56" s="2"/>
      <c r="M56" s="64"/>
      <c r="N56" s="64"/>
      <c r="O56" s="65"/>
      <c r="P56" s="2"/>
      <c r="Q56" s="2">
        <v>400.84</v>
      </c>
      <c r="R56" s="2">
        <v>609.21</v>
      </c>
      <c r="S56" s="2"/>
      <c r="T56" s="10"/>
      <c r="U56" s="2">
        <f t="shared" si="5"/>
        <v>1010.05</v>
      </c>
    </row>
    <row r="57" spans="1:21" ht="12.75" outlineLevel="2">
      <c r="A57" s="2">
        <v>3</v>
      </c>
      <c r="B57" s="2" t="s">
        <v>593</v>
      </c>
      <c r="C57" s="2" t="s">
        <v>195</v>
      </c>
      <c r="D57" s="8">
        <v>4644.54</v>
      </c>
      <c r="E57" s="2" t="s">
        <v>594</v>
      </c>
      <c r="F57" s="2" t="s">
        <v>537</v>
      </c>
      <c r="G57" s="2" t="s">
        <v>61</v>
      </c>
      <c r="H57" s="13">
        <v>0</v>
      </c>
      <c r="I57" s="6">
        <f t="shared" si="4"/>
        <v>4644.54</v>
      </c>
      <c r="J57" s="2" t="s">
        <v>150</v>
      </c>
      <c r="K57" s="2" t="s">
        <v>12</v>
      </c>
      <c r="L57" s="2"/>
      <c r="M57" s="64"/>
      <c r="N57" s="64"/>
      <c r="O57" s="65">
        <v>4206.7</v>
      </c>
      <c r="P57" s="8"/>
      <c r="Q57" s="2">
        <v>140</v>
      </c>
      <c r="R57" s="2">
        <v>297.84</v>
      </c>
      <c r="S57" s="2"/>
      <c r="T57" s="10"/>
      <c r="U57" s="2">
        <f t="shared" si="5"/>
        <v>4644.54</v>
      </c>
    </row>
    <row r="58" spans="1:21" ht="12.75" outlineLevel="2">
      <c r="A58" s="2">
        <v>4</v>
      </c>
      <c r="B58" s="2" t="s">
        <v>595</v>
      </c>
      <c r="C58" s="2" t="s">
        <v>195</v>
      </c>
      <c r="D58" s="8">
        <v>538.88</v>
      </c>
      <c r="E58" s="2" t="s">
        <v>596</v>
      </c>
      <c r="F58" s="2" t="s">
        <v>537</v>
      </c>
      <c r="G58" s="2" t="s">
        <v>61</v>
      </c>
      <c r="H58" s="2">
        <v>0</v>
      </c>
      <c r="I58" s="6">
        <f t="shared" si="4"/>
        <v>538.88</v>
      </c>
      <c r="J58" s="2" t="s">
        <v>150</v>
      </c>
      <c r="K58" s="2" t="s">
        <v>12</v>
      </c>
      <c r="L58" s="2"/>
      <c r="M58" s="64"/>
      <c r="N58" s="8"/>
      <c r="O58" s="65"/>
      <c r="Q58" s="2">
        <v>205.04</v>
      </c>
      <c r="R58" s="2">
        <v>333.84</v>
      </c>
      <c r="S58" s="2"/>
      <c r="T58" s="10"/>
      <c r="U58" s="2">
        <f t="shared" si="5"/>
        <v>538.88</v>
      </c>
    </row>
    <row r="59" spans="1:21" s="23" customFormat="1" ht="12.75" outlineLevel="2">
      <c r="A59" s="13">
        <v>5</v>
      </c>
      <c r="B59" s="13" t="s">
        <v>597</v>
      </c>
      <c r="C59" s="13" t="s">
        <v>537</v>
      </c>
      <c r="D59" s="16">
        <v>471.17</v>
      </c>
      <c r="E59" s="13" t="s">
        <v>598</v>
      </c>
      <c r="F59" s="13" t="s">
        <v>599</v>
      </c>
      <c r="G59" s="13" t="s">
        <v>61</v>
      </c>
      <c r="H59" s="13">
        <v>0</v>
      </c>
      <c r="I59" s="46">
        <f t="shared" si="4"/>
        <v>471.17</v>
      </c>
      <c r="J59" s="13" t="s">
        <v>150</v>
      </c>
      <c r="K59" s="13" t="s">
        <v>12</v>
      </c>
      <c r="L59" s="13"/>
      <c r="M59" s="68"/>
      <c r="N59" s="68"/>
      <c r="O59" s="69"/>
      <c r="P59" s="69"/>
      <c r="Q59" s="13">
        <v>195.77</v>
      </c>
      <c r="R59" s="13">
        <v>275.4</v>
      </c>
      <c r="S59" s="13"/>
      <c r="T59" s="75"/>
      <c r="U59" s="13">
        <f t="shared" si="5"/>
        <v>471.16999999999996</v>
      </c>
    </row>
    <row r="60" spans="1:21" ht="12.75" outlineLevel="2">
      <c r="A60" s="2">
        <v>6</v>
      </c>
      <c r="B60" s="2" t="s">
        <v>600</v>
      </c>
      <c r="C60" s="2" t="s">
        <v>601</v>
      </c>
      <c r="D60" s="8">
        <v>538.88</v>
      </c>
      <c r="E60" s="2" t="s">
        <v>602</v>
      </c>
      <c r="F60" s="2" t="s">
        <v>599</v>
      </c>
      <c r="G60" s="2" t="s">
        <v>61</v>
      </c>
      <c r="H60" s="2">
        <v>0</v>
      </c>
      <c r="I60" s="6">
        <f t="shared" si="4"/>
        <v>538.88</v>
      </c>
      <c r="J60" s="2" t="s">
        <v>150</v>
      </c>
      <c r="K60" s="2" t="s">
        <v>12</v>
      </c>
      <c r="L60" s="2"/>
      <c r="M60" s="64"/>
      <c r="N60" s="64"/>
      <c r="O60" s="64"/>
      <c r="P60" s="64"/>
      <c r="Q60" s="2">
        <v>205.03</v>
      </c>
      <c r="R60" s="2">
        <v>333.85</v>
      </c>
      <c r="S60" s="2"/>
      <c r="T60" s="10"/>
      <c r="U60" s="2">
        <f t="shared" si="5"/>
        <v>538.88</v>
      </c>
    </row>
    <row r="61" spans="1:21" ht="12.75" outlineLevel="2">
      <c r="A61" s="2">
        <v>7</v>
      </c>
      <c r="B61" s="2" t="s">
        <v>603</v>
      </c>
      <c r="C61" s="2" t="s">
        <v>604</v>
      </c>
      <c r="D61" s="8">
        <v>616.05</v>
      </c>
      <c r="E61" s="2" t="s">
        <v>605</v>
      </c>
      <c r="F61" s="2" t="s">
        <v>606</v>
      </c>
      <c r="G61" s="2" t="s">
        <v>61</v>
      </c>
      <c r="H61" s="2">
        <v>0</v>
      </c>
      <c r="I61" s="6">
        <f t="shared" si="4"/>
        <v>616.05</v>
      </c>
      <c r="J61" s="2" t="s">
        <v>150</v>
      </c>
      <c r="K61" s="2" t="s">
        <v>12</v>
      </c>
      <c r="L61" s="2"/>
      <c r="M61" s="64"/>
      <c r="N61" s="64"/>
      <c r="O61" s="64"/>
      <c r="P61" s="64"/>
      <c r="Q61" s="65">
        <v>340.63</v>
      </c>
      <c r="R61" s="65">
        <v>275.42</v>
      </c>
      <c r="S61" s="2"/>
      <c r="T61" s="10"/>
      <c r="U61" s="2">
        <f t="shared" si="5"/>
        <v>616.05</v>
      </c>
    </row>
    <row r="62" spans="1:21" ht="12.75" outlineLevel="2">
      <c r="A62" s="2">
        <v>8</v>
      </c>
      <c r="B62" s="2" t="s">
        <v>607</v>
      </c>
      <c r="C62" s="2" t="s">
        <v>606</v>
      </c>
      <c r="D62" s="8">
        <v>687.41</v>
      </c>
      <c r="E62" s="2" t="s">
        <v>608</v>
      </c>
      <c r="F62" s="2" t="s">
        <v>609</v>
      </c>
      <c r="G62" s="2" t="s">
        <v>61</v>
      </c>
      <c r="H62" s="2">
        <v>0</v>
      </c>
      <c r="I62" s="6">
        <f t="shared" si="4"/>
        <v>687.41</v>
      </c>
      <c r="J62" s="2" t="s">
        <v>150</v>
      </c>
      <c r="K62" s="2" t="s">
        <v>12</v>
      </c>
      <c r="L62" s="2"/>
      <c r="M62" s="64"/>
      <c r="N62" s="64"/>
      <c r="O62" s="64"/>
      <c r="P62" s="64"/>
      <c r="Q62" s="65">
        <v>284.88</v>
      </c>
      <c r="R62" s="65">
        <v>402.53</v>
      </c>
      <c r="S62" s="2"/>
      <c r="T62" s="74"/>
      <c r="U62" s="2">
        <f t="shared" si="5"/>
        <v>687.41</v>
      </c>
    </row>
    <row r="63" spans="1:21" ht="12.75" outlineLevel="2">
      <c r="A63" s="2">
        <v>9</v>
      </c>
      <c r="B63" s="2" t="s">
        <v>610</v>
      </c>
      <c r="C63" s="2" t="s">
        <v>611</v>
      </c>
      <c r="D63" s="8">
        <v>471.17</v>
      </c>
      <c r="E63" s="2" t="s">
        <v>612</v>
      </c>
      <c r="F63" s="2" t="s">
        <v>562</v>
      </c>
      <c r="G63" s="2" t="s">
        <v>61</v>
      </c>
      <c r="H63" s="13">
        <v>0</v>
      </c>
      <c r="I63" s="6">
        <f t="shared" si="4"/>
        <v>471.17</v>
      </c>
      <c r="J63" s="2" t="s">
        <v>150</v>
      </c>
      <c r="K63" s="2" t="s">
        <v>12</v>
      </c>
      <c r="L63" s="2"/>
      <c r="M63" s="64"/>
      <c r="N63" s="64"/>
      <c r="O63" s="65"/>
      <c r="P63" s="65"/>
      <c r="Q63" s="65">
        <v>195.77</v>
      </c>
      <c r="R63" s="65">
        <v>275.4</v>
      </c>
      <c r="S63" s="2"/>
      <c r="T63" s="10"/>
      <c r="U63" s="2">
        <f t="shared" si="5"/>
        <v>471.16999999999996</v>
      </c>
    </row>
    <row r="64" spans="1:21" ht="12.75" outlineLevel="2">
      <c r="A64" s="2">
        <v>10</v>
      </c>
      <c r="B64" s="2" t="s">
        <v>613</v>
      </c>
      <c r="C64" s="2" t="s">
        <v>614</v>
      </c>
      <c r="D64" s="8">
        <v>661.16</v>
      </c>
      <c r="E64" s="2" t="s">
        <v>615</v>
      </c>
      <c r="F64" s="2" t="s">
        <v>614</v>
      </c>
      <c r="G64" s="2" t="s">
        <v>61</v>
      </c>
      <c r="H64" s="13">
        <v>0</v>
      </c>
      <c r="I64" s="6">
        <f t="shared" si="4"/>
        <v>661.16</v>
      </c>
      <c r="J64" s="2" t="s">
        <v>150</v>
      </c>
      <c r="K64" s="2" t="s">
        <v>12</v>
      </c>
      <c r="L64" s="2"/>
      <c r="M64" s="64"/>
      <c r="N64" s="64"/>
      <c r="O64" s="65"/>
      <c r="P64" s="65"/>
      <c r="Q64" s="65">
        <v>335.79</v>
      </c>
      <c r="R64" s="65">
        <v>325.37</v>
      </c>
      <c r="S64" s="2"/>
      <c r="T64" s="74"/>
      <c r="U64" s="2">
        <f t="shared" si="5"/>
        <v>661.1600000000001</v>
      </c>
    </row>
    <row r="65" spans="1:21" ht="12.75" outlineLevel="2">
      <c r="A65" s="2">
        <v>11</v>
      </c>
      <c r="B65" s="2" t="s">
        <v>616</v>
      </c>
      <c r="C65" s="2" t="s">
        <v>617</v>
      </c>
      <c r="D65" s="8">
        <v>1502.6</v>
      </c>
      <c r="E65" s="2" t="s">
        <v>618</v>
      </c>
      <c r="F65" s="2" t="s">
        <v>523</v>
      </c>
      <c r="G65" s="2" t="s">
        <v>61</v>
      </c>
      <c r="H65" s="2">
        <v>0</v>
      </c>
      <c r="I65" s="6">
        <f t="shared" si="4"/>
        <v>1502.6</v>
      </c>
      <c r="J65" s="2" t="s">
        <v>150</v>
      </c>
      <c r="K65" s="2" t="s">
        <v>12</v>
      </c>
      <c r="L65" s="2"/>
      <c r="M65" s="64"/>
      <c r="N65" s="64"/>
      <c r="O65" s="65"/>
      <c r="P65" s="65"/>
      <c r="Q65" s="65">
        <v>676.45</v>
      </c>
      <c r="R65" s="2">
        <v>826.15</v>
      </c>
      <c r="S65" s="2"/>
      <c r="T65" s="74"/>
      <c r="U65" s="2">
        <f t="shared" si="5"/>
        <v>1502.6</v>
      </c>
    </row>
    <row r="66" spans="1:21" ht="12.75" outlineLevel="1">
      <c r="A66" s="2"/>
      <c r="B66" s="2"/>
      <c r="C66" s="2"/>
      <c r="D66" s="8">
        <f>SUBTOTAL(9,D55:D65)</f>
        <v>12300.49</v>
      </c>
      <c r="E66" s="2"/>
      <c r="F66" s="2"/>
      <c r="G66" s="2"/>
      <c r="H66" s="2">
        <f>SUBTOTAL(9,H55:H65)</f>
        <v>0</v>
      </c>
      <c r="I66" s="6">
        <f>SUBTOTAL(9,I55:I65)</f>
        <v>12300.49</v>
      </c>
      <c r="J66" s="2"/>
      <c r="K66" s="51" t="s">
        <v>178</v>
      </c>
      <c r="L66" s="2"/>
      <c r="M66" s="2"/>
      <c r="N66" s="2"/>
      <c r="O66" s="2"/>
      <c r="P66" s="2"/>
      <c r="Q66" s="2"/>
      <c r="R66" s="2"/>
      <c r="S66" s="2"/>
      <c r="T66" s="74"/>
      <c r="U66" s="2"/>
    </row>
    <row r="67" spans="1:21" ht="12.75" outlineLevel="2">
      <c r="A67" s="2">
        <v>1</v>
      </c>
      <c r="B67" s="2" t="s">
        <v>619</v>
      </c>
      <c r="C67" s="2" t="s">
        <v>207</v>
      </c>
      <c r="D67" s="8">
        <v>243.07</v>
      </c>
      <c r="E67" s="2" t="s">
        <v>620</v>
      </c>
      <c r="F67" s="2" t="s">
        <v>210</v>
      </c>
      <c r="G67" s="2" t="s">
        <v>61</v>
      </c>
      <c r="H67" s="2">
        <v>0</v>
      </c>
      <c r="I67" s="6">
        <f>D67-H67</f>
        <v>243.07</v>
      </c>
      <c r="J67" s="2" t="s">
        <v>54</v>
      </c>
      <c r="K67" s="2" t="s">
        <v>8</v>
      </c>
      <c r="L67" s="2"/>
      <c r="M67" s="8">
        <v>243.07</v>
      </c>
      <c r="N67" s="2"/>
      <c r="O67" s="2"/>
      <c r="P67" s="2"/>
      <c r="Q67" s="2"/>
      <c r="R67" s="2"/>
      <c r="S67" s="2"/>
      <c r="T67" s="74"/>
      <c r="U67" s="2">
        <f>SUM(L67:T67)</f>
        <v>243.07</v>
      </c>
    </row>
    <row r="68" spans="1:21" ht="38.25" outlineLevel="1">
      <c r="A68" s="2"/>
      <c r="B68" s="2"/>
      <c r="C68" s="2"/>
      <c r="D68" s="8">
        <f>SUBTOTAL(9,D67:D67)</f>
        <v>243.07</v>
      </c>
      <c r="E68" s="2"/>
      <c r="F68" s="2"/>
      <c r="G68" s="2"/>
      <c r="H68" s="2">
        <f>SUBTOTAL(9,H67:H67)</f>
        <v>0</v>
      </c>
      <c r="I68" s="6">
        <f>SUBTOTAL(9,I67:I67)</f>
        <v>243.07</v>
      </c>
      <c r="J68" s="2"/>
      <c r="K68" s="51" t="s">
        <v>55</v>
      </c>
      <c r="L68" s="60" t="s">
        <v>504</v>
      </c>
      <c r="M68" s="61" t="s">
        <v>502</v>
      </c>
      <c r="N68" s="62" t="s">
        <v>501</v>
      </c>
      <c r="O68" s="62" t="s">
        <v>503</v>
      </c>
      <c r="P68" s="60" t="s">
        <v>507</v>
      </c>
      <c r="Q68" s="60" t="s">
        <v>499</v>
      </c>
      <c r="R68" s="71" t="s">
        <v>659</v>
      </c>
      <c r="S68" s="62" t="s">
        <v>658</v>
      </c>
      <c r="T68" s="73" t="s">
        <v>505</v>
      </c>
      <c r="U68" s="2"/>
    </row>
    <row r="69" spans="1:21" ht="12.75" outlineLevel="2">
      <c r="A69" s="2">
        <v>1</v>
      </c>
      <c r="B69" s="2" t="s">
        <v>621</v>
      </c>
      <c r="C69" s="2" t="s">
        <v>207</v>
      </c>
      <c r="D69" s="8">
        <v>6565.1</v>
      </c>
      <c r="E69" s="2" t="s">
        <v>622</v>
      </c>
      <c r="F69" s="2" t="s">
        <v>513</v>
      </c>
      <c r="G69" s="2" t="s">
        <v>61</v>
      </c>
      <c r="H69" s="2">
        <v>0</v>
      </c>
      <c r="I69" s="6">
        <f aca="true" t="shared" si="6" ref="I69:I84">D69-H69</f>
        <v>6565.1</v>
      </c>
      <c r="J69" s="2" t="s">
        <v>56</v>
      </c>
      <c r="K69" s="2" t="s">
        <v>4</v>
      </c>
      <c r="L69" s="2"/>
      <c r="M69" s="2"/>
      <c r="N69" s="8">
        <v>6565.1</v>
      </c>
      <c r="O69" s="2"/>
      <c r="P69" s="2"/>
      <c r="Q69" s="2"/>
      <c r="R69" s="2"/>
      <c r="S69" s="2"/>
      <c r="T69" s="10"/>
      <c r="U69" s="2">
        <f aca="true" t="shared" si="7" ref="U69:U84">SUM(L69:T69)</f>
        <v>6565.1</v>
      </c>
    </row>
    <row r="70" spans="1:21" ht="12.75" outlineLevel="2">
      <c r="A70" s="2">
        <v>2</v>
      </c>
      <c r="B70" s="2" t="s">
        <v>623</v>
      </c>
      <c r="C70" s="2" t="s">
        <v>207</v>
      </c>
      <c r="D70" s="8">
        <v>3824.7</v>
      </c>
      <c r="E70" s="2" t="s">
        <v>624</v>
      </c>
      <c r="F70" s="2" t="s">
        <v>513</v>
      </c>
      <c r="G70" s="2" t="s">
        <v>61</v>
      </c>
      <c r="H70" s="2">
        <v>0</v>
      </c>
      <c r="I70" s="6">
        <f t="shared" si="6"/>
        <v>3824.7</v>
      </c>
      <c r="J70" s="2" t="s">
        <v>56</v>
      </c>
      <c r="K70" s="2" t="s">
        <v>4</v>
      </c>
      <c r="L70" s="2"/>
      <c r="M70" s="8">
        <v>3824.7</v>
      </c>
      <c r="N70" s="2"/>
      <c r="O70" s="2"/>
      <c r="P70" s="2"/>
      <c r="Q70" s="2"/>
      <c r="R70" s="2"/>
      <c r="S70" s="2"/>
      <c r="T70" s="10"/>
      <c r="U70" s="2">
        <f t="shared" si="7"/>
        <v>3824.7</v>
      </c>
    </row>
    <row r="71" spans="1:21" ht="12.75" outlineLevel="2">
      <c r="A71" s="2">
        <v>3</v>
      </c>
      <c r="B71" s="2" t="s">
        <v>625</v>
      </c>
      <c r="C71" s="2" t="s">
        <v>207</v>
      </c>
      <c r="D71" s="8">
        <v>263.89</v>
      </c>
      <c r="E71" s="2" t="s">
        <v>626</v>
      </c>
      <c r="F71" s="2" t="s">
        <v>513</v>
      </c>
      <c r="G71" s="2" t="s">
        <v>61</v>
      </c>
      <c r="H71" s="2">
        <v>0</v>
      </c>
      <c r="I71" s="6">
        <f t="shared" si="6"/>
        <v>263.89</v>
      </c>
      <c r="J71" s="2" t="s">
        <v>56</v>
      </c>
      <c r="K71" s="2" t="s">
        <v>4</v>
      </c>
      <c r="L71" s="2"/>
      <c r="M71" s="2">
        <v>263.89</v>
      </c>
      <c r="N71" s="64"/>
      <c r="O71" s="64"/>
      <c r="P71" s="65"/>
      <c r="Q71" s="65"/>
      <c r="R71" s="2"/>
      <c r="S71" s="2"/>
      <c r="T71" s="10"/>
      <c r="U71" s="2">
        <f t="shared" si="7"/>
        <v>263.89</v>
      </c>
    </row>
    <row r="72" spans="1:21" ht="12.75" outlineLevel="2">
      <c r="A72" s="2">
        <v>4</v>
      </c>
      <c r="B72" s="2" t="s">
        <v>627</v>
      </c>
      <c r="C72" s="2" t="s">
        <v>207</v>
      </c>
      <c r="D72" s="8">
        <v>34604.42</v>
      </c>
      <c r="E72" s="2" t="s">
        <v>628</v>
      </c>
      <c r="F72" s="2" t="s">
        <v>513</v>
      </c>
      <c r="G72" s="2" t="s">
        <v>61</v>
      </c>
      <c r="H72" s="2">
        <v>0</v>
      </c>
      <c r="I72" s="6">
        <f t="shared" si="6"/>
        <v>34604.42</v>
      </c>
      <c r="J72" s="2" t="s">
        <v>56</v>
      </c>
      <c r="K72" s="2" t="s">
        <v>4</v>
      </c>
      <c r="L72" s="2"/>
      <c r="M72" s="8">
        <v>34604.42</v>
      </c>
      <c r="N72" s="64"/>
      <c r="O72" s="64"/>
      <c r="P72" s="65"/>
      <c r="Q72" s="65"/>
      <c r="R72" s="2"/>
      <c r="S72" s="2"/>
      <c r="T72" s="10"/>
      <c r="U72" s="2">
        <f t="shared" si="7"/>
        <v>34604.42</v>
      </c>
    </row>
    <row r="73" spans="1:21" ht="12.75" outlineLevel="2">
      <c r="A73" s="2">
        <v>5</v>
      </c>
      <c r="B73" s="2" t="s">
        <v>629</v>
      </c>
      <c r="C73" s="2" t="s">
        <v>207</v>
      </c>
      <c r="D73" s="8">
        <v>13510.09</v>
      </c>
      <c r="E73" s="2" t="s">
        <v>630</v>
      </c>
      <c r="F73" s="2" t="s">
        <v>513</v>
      </c>
      <c r="G73" s="2" t="s">
        <v>61</v>
      </c>
      <c r="H73" s="13">
        <v>0</v>
      </c>
      <c r="I73" s="6">
        <f t="shared" si="6"/>
        <v>13510.09</v>
      </c>
      <c r="J73" s="2" t="s">
        <v>56</v>
      </c>
      <c r="K73" s="2" t="s">
        <v>4</v>
      </c>
      <c r="L73" s="2"/>
      <c r="M73" s="2"/>
      <c r="N73" s="64"/>
      <c r="O73" s="64"/>
      <c r="P73" s="65"/>
      <c r="Q73" s="65"/>
      <c r="R73" s="2"/>
      <c r="S73" s="2"/>
      <c r="T73" s="74">
        <v>13510.09</v>
      </c>
      <c r="U73" s="2">
        <f t="shared" si="7"/>
        <v>13510.09</v>
      </c>
    </row>
    <row r="74" spans="1:21" ht="12.75" outlineLevel="2">
      <c r="A74" s="2">
        <v>6</v>
      </c>
      <c r="B74" s="2" t="s">
        <v>631</v>
      </c>
      <c r="C74" s="2" t="s">
        <v>207</v>
      </c>
      <c r="D74" s="8">
        <v>2501.01</v>
      </c>
      <c r="E74" s="2" t="s">
        <v>632</v>
      </c>
      <c r="F74" s="2" t="s">
        <v>513</v>
      </c>
      <c r="G74" s="2" t="s">
        <v>61</v>
      </c>
      <c r="H74" s="2">
        <v>0</v>
      </c>
      <c r="I74" s="6">
        <f t="shared" si="6"/>
        <v>2501.01</v>
      </c>
      <c r="J74" s="2" t="s">
        <v>56</v>
      </c>
      <c r="K74" s="2" t="s">
        <v>4</v>
      </c>
      <c r="L74" s="2"/>
      <c r="M74" s="2"/>
      <c r="N74" s="64"/>
      <c r="O74" s="8">
        <v>2501.01</v>
      </c>
      <c r="P74" s="65"/>
      <c r="Q74" s="65"/>
      <c r="R74" s="2"/>
      <c r="S74" s="2"/>
      <c r="T74" s="10"/>
      <c r="U74" s="2">
        <f t="shared" si="7"/>
        <v>2501.01</v>
      </c>
    </row>
    <row r="75" spans="1:21" ht="12.75" outlineLevel="2">
      <c r="A75" s="2">
        <v>7</v>
      </c>
      <c r="B75" s="2" t="s">
        <v>633</v>
      </c>
      <c r="C75" s="2" t="s">
        <v>207</v>
      </c>
      <c r="D75" s="8">
        <v>1480.51</v>
      </c>
      <c r="E75" s="2" t="s">
        <v>634</v>
      </c>
      <c r="F75" s="2" t="s">
        <v>513</v>
      </c>
      <c r="G75" s="2" t="s">
        <v>61</v>
      </c>
      <c r="H75" s="2">
        <v>0</v>
      </c>
      <c r="I75" s="6">
        <f t="shared" si="6"/>
        <v>1480.51</v>
      </c>
      <c r="J75" s="2" t="s">
        <v>56</v>
      </c>
      <c r="K75" s="2" t="s">
        <v>4</v>
      </c>
      <c r="L75" s="2"/>
      <c r="M75" s="2"/>
      <c r="N75" s="8">
        <v>1480.51</v>
      </c>
      <c r="O75" s="64"/>
      <c r="P75" s="65"/>
      <c r="Q75" s="65"/>
      <c r="R75" s="2"/>
      <c r="S75" s="2"/>
      <c r="T75" s="10"/>
      <c r="U75" s="2">
        <f t="shared" si="7"/>
        <v>1480.51</v>
      </c>
    </row>
    <row r="76" spans="1:21" ht="12.75" outlineLevel="2">
      <c r="A76" s="2">
        <v>8</v>
      </c>
      <c r="B76" s="2" t="s">
        <v>635</v>
      </c>
      <c r="C76" s="2" t="s">
        <v>207</v>
      </c>
      <c r="D76" s="8">
        <v>4603.32</v>
      </c>
      <c r="E76" s="2" t="s">
        <v>636</v>
      </c>
      <c r="F76" s="2" t="s">
        <v>513</v>
      </c>
      <c r="G76" s="2" t="s">
        <v>61</v>
      </c>
      <c r="H76" s="13">
        <v>0</v>
      </c>
      <c r="I76" s="6">
        <f t="shared" si="6"/>
        <v>4603.32</v>
      </c>
      <c r="J76" s="2" t="s">
        <v>56</v>
      </c>
      <c r="K76" s="2" t="s">
        <v>4</v>
      </c>
      <c r="L76" s="2"/>
      <c r="M76" s="2"/>
      <c r="N76" s="64"/>
      <c r="O76" s="64">
        <v>4603.32</v>
      </c>
      <c r="P76" s="65"/>
      <c r="Q76" s="65"/>
      <c r="R76" s="2"/>
      <c r="S76" s="2"/>
      <c r="T76" s="10"/>
      <c r="U76" s="2">
        <f t="shared" si="7"/>
        <v>4603.32</v>
      </c>
    </row>
    <row r="77" spans="1:21" ht="12.75" outlineLevel="2">
      <c r="A77" s="2">
        <v>9</v>
      </c>
      <c r="B77" s="2" t="s">
        <v>637</v>
      </c>
      <c r="C77" s="2" t="s">
        <v>207</v>
      </c>
      <c r="D77" s="8">
        <v>338.9</v>
      </c>
      <c r="E77" s="2" t="s">
        <v>638</v>
      </c>
      <c r="F77" s="2" t="s">
        <v>513</v>
      </c>
      <c r="G77" s="2" t="s">
        <v>61</v>
      </c>
      <c r="H77" s="2">
        <v>0</v>
      </c>
      <c r="I77" s="6">
        <f t="shared" si="6"/>
        <v>338.9</v>
      </c>
      <c r="J77" s="2" t="s">
        <v>56</v>
      </c>
      <c r="K77" s="2" t="s">
        <v>4</v>
      </c>
      <c r="L77" s="2"/>
      <c r="M77" s="2"/>
      <c r="N77" s="64"/>
      <c r="O77" s="64"/>
      <c r="P77" s="65"/>
      <c r="Q77" s="65"/>
      <c r="R77" s="2"/>
      <c r="S77" s="2"/>
      <c r="T77" s="10">
        <v>338.9</v>
      </c>
      <c r="U77" s="2">
        <f t="shared" si="7"/>
        <v>338.9</v>
      </c>
    </row>
    <row r="78" spans="1:21" ht="12.75" outlineLevel="2">
      <c r="A78" s="2">
        <v>10</v>
      </c>
      <c r="B78" s="2" t="s">
        <v>639</v>
      </c>
      <c r="C78" s="2" t="s">
        <v>207</v>
      </c>
      <c r="D78" s="8">
        <v>409.26</v>
      </c>
      <c r="E78" s="2" t="s">
        <v>640</v>
      </c>
      <c r="F78" s="2" t="s">
        <v>513</v>
      </c>
      <c r="G78" s="2" t="s">
        <v>61</v>
      </c>
      <c r="H78" s="2">
        <v>0</v>
      </c>
      <c r="I78" s="6">
        <f t="shared" si="6"/>
        <v>409.26</v>
      </c>
      <c r="J78" s="2" t="s">
        <v>56</v>
      </c>
      <c r="K78" s="2" t="s">
        <v>4</v>
      </c>
      <c r="L78" s="2"/>
      <c r="M78" s="2"/>
      <c r="N78" s="64"/>
      <c r="O78" s="64">
        <v>409.26</v>
      </c>
      <c r="P78" s="65"/>
      <c r="Q78" s="65"/>
      <c r="R78" s="2"/>
      <c r="S78" s="2"/>
      <c r="T78" s="10"/>
      <c r="U78" s="2">
        <f t="shared" si="7"/>
        <v>409.26</v>
      </c>
    </row>
    <row r="79" spans="1:21" ht="12.75" outlineLevel="2">
      <c r="A79" s="2">
        <v>11</v>
      </c>
      <c r="B79" s="2" t="s">
        <v>641</v>
      </c>
      <c r="C79" s="2" t="s">
        <v>207</v>
      </c>
      <c r="D79" s="8">
        <v>10802.58</v>
      </c>
      <c r="E79" s="2" t="s">
        <v>642</v>
      </c>
      <c r="F79" s="2" t="s">
        <v>513</v>
      </c>
      <c r="G79" s="2" t="s">
        <v>61</v>
      </c>
      <c r="H79" s="2">
        <v>0</v>
      </c>
      <c r="I79" s="6">
        <f t="shared" si="6"/>
        <v>10802.58</v>
      </c>
      <c r="J79" s="2" t="s">
        <v>56</v>
      </c>
      <c r="K79" s="2" t="s">
        <v>4</v>
      </c>
      <c r="L79" s="2"/>
      <c r="M79" s="2"/>
      <c r="N79" s="64"/>
      <c r="O79" s="64"/>
      <c r="P79" s="65">
        <v>886.33</v>
      </c>
      <c r="Q79" s="65">
        <v>8235.35</v>
      </c>
      <c r="R79" s="2">
        <v>1680.9</v>
      </c>
      <c r="S79" s="2"/>
      <c r="T79" s="10"/>
      <c r="U79" s="2">
        <f t="shared" si="7"/>
        <v>10802.58</v>
      </c>
    </row>
    <row r="80" spans="1:21" ht="12.75" outlineLevel="2">
      <c r="A80" s="2">
        <v>12</v>
      </c>
      <c r="B80" s="2" t="s">
        <v>643</v>
      </c>
      <c r="C80" s="2" t="s">
        <v>207</v>
      </c>
      <c r="D80" s="8">
        <v>4603.32</v>
      </c>
      <c r="E80" s="2" t="s">
        <v>644</v>
      </c>
      <c r="F80" s="2" t="s">
        <v>513</v>
      </c>
      <c r="G80" s="2" t="s">
        <v>61</v>
      </c>
      <c r="H80" s="2">
        <v>0</v>
      </c>
      <c r="I80" s="6">
        <f t="shared" si="6"/>
        <v>4603.32</v>
      </c>
      <c r="J80" s="2" t="s">
        <v>56</v>
      </c>
      <c r="K80" s="2" t="s">
        <v>4</v>
      </c>
      <c r="L80" s="2"/>
      <c r="M80" s="2"/>
      <c r="N80" s="64"/>
      <c r="O80" s="64">
        <v>4603.32</v>
      </c>
      <c r="P80" s="65"/>
      <c r="Q80" s="2"/>
      <c r="R80" s="2"/>
      <c r="S80" s="2"/>
      <c r="T80" s="10"/>
      <c r="U80" s="2">
        <f t="shared" si="7"/>
        <v>4603.32</v>
      </c>
    </row>
    <row r="81" spans="1:21" ht="12.75" outlineLevel="2">
      <c r="A81" s="2">
        <v>13</v>
      </c>
      <c r="B81" s="2" t="s">
        <v>645</v>
      </c>
      <c r="C81" s="2" t="s">
        <v>614</v>
      </c>
      <c r="D81" s="8">
        <v>2431.06</v>
      </c>
      <c r="E81" s="2" t="s">
        <v>646</v>
      </c>
      <c r="F81" s="2" t="s">
        <v>523</v>
      </c>
      <c r="G81" s="2" t="s">
        <v>61</v>
      </c>
      <c r="H81" s="2">
        <v>0</v>
      </c>
      <c r="I81" s="6">
        <f t="shared" si="6"/>
        <v>2431.06</v>
      </c>
      <c r="J81" s="2" t="s">
        <v>56</v>
      </c>
      <c r="K81" s="2" t="s">
        <v>4</v>
      </c>
      <c r="L81" s="2"/>
      <c r="M81" s="2"/>
      <c r="N81" s="2"/>
      <c r="O81" s="2"/>
      <c r="P81" s="2"/>
      <c r="Q81" s="2">
        <v>2431.06</v>
      </c>
      <c r="R81" s="2"/>
      <c r="S81" s="2"/>
      <c r="T81" s="10"/>
      <c r="U81" s="2">
        <f t="shared" si="7"/>
        <v>2431.06</v>
      </c>
    </row>
    <row r="82" spans="1:21" ht="12.75" outlineLevel="2">
      <c r="A82" s="2">
        <v>14</v>
      </c>
      <c r="B82" s="2" t="s">
        <v>647</v>
      </c>
      <c r="C82" s="2" t="s">
        <v>523</v>
      </c>
      <c r="D82" s="8">
        <v>263.89</v>
      </c>
      <c r="E82" s="2" t="s">
        <v>648</v>
      </c>
      <c r="F82" s="2" t="s">
        <v>523</v>
      </c>
      <c r="G82" s="2" t="s">
        <v>61</v>
      </c>
      <c r="H82" s="2">
        <v>0</v>
      </c>
      <c r="I82" s="6">
        <f t="shared" si="6"/>
        <v>263.89</v>
      </c>
      <c r="J82" s="2" t="s">
        <v>56</v>
      </c>
      <c r="K82" s="2" t="s">
        <v>4</v>
      </c>
      <c r="L82" s="2"/>
      <c r="M82" s="2">
        <v>263.89</v>
      </c>
      <c r="N82" s="6"/>
      <c r="O82" s="2"/>
      <c r="P82" s="2"/>
      <c r="Q82" s="2"/>
      <c r="R82" s="2"/>
      <c r="S82" s="2"/>
      <c r="T82" s="10"/>
      <c r="U82" s="2">
        <f t="shared" si="7"/>
        <v>263.89</v>
      </c>
    </row>
    <row r="83" spans="1:21" ht="12.75" outlineLevel="2">
      <c r="A83" s="2">
        <v>15</v>
      </c>
      <c r="B83" s="2" t="s">
        <v>649</v>
      </c>
      <c r="C83" s="2" t="s">
        <v>523</v>
      </c>
      <c r="D83" s="8">
        <v>4346.25</v>
      </c>
      <c r="E83" s="2" t="s">
        <v>650</v>
      </c>
      <c r="F83" s="2" t="s">
        <v>523</v>
      </c>
      <c r="G83" s="2" t="s">
        <v>61</v>
      </c>
      <c r="H83" s="2">
        <v>0</v>
      </c>
      <c r="I83" s="6">
        <f t="shared" si="6"/>
        <v>4346.25</v>
      </c>
      <c r="J83" s="2" t="s">
        <v>56</v>
      </c>
      <c r="K83" s="2" t="s">
        <v>4</v>
      </c>
      <c r="L83" s="2"/>
      <c r="M83" s="2">
        <v>4346.25</v>
      </c>
      <c r="N83" s="2"/>
      <c r="O83" s="2"/>
      <c r="P83" s="64"/>
      <c r="Q83" s="64"/>
      <c r="R83" s="65"/>
      <c r="S83" s="65"/>
      <c r="T83" s="10"/>
      <c r="U83" s="2">
        <f t="shared" si="7"/>
        <v>4346.25</v>
      </c>
    </row>
    <row r="84" spans="1:21" ht="12.75" outlineLevel="2">
      <c r="A84" s="2">
        <v>16</v>
      </c>
      <c r="B84" s="2" t="s">
        <v>651</v>
      </c>
      <c r="C84" s="2" t="s">
        <v>523</v>
      </c>
      <c r="D84" s="8">
        <v>1630.24</v>
      </c>
      <c r="E84" s="2" t="s">
        <v>652</v>
      </c>
      <c r="F84" s="2" t="s">
        <v>523</v>
      </c>
      <c r="G84" s="2" t="s">
        <v>101</v>
      </c>
      <c r="H84" s="2">
        <v>0</v>
      </c>
      <c r="I84" s="6">
        <f t="shared" si="6"/>
        <v>1630.24</v>
      </c>
      <c r="J84" s="2" t="s">
        <v>56</v>
      </c>
      <c r="K84" s="2" t="s">
        <v>4</v>
      </c>
      <c r="L84" s="2"/>
      <c r="M84" s="2"/>
      <c r="N84" s="2"/>
      <c r="O84" s="8">
        <v>1630.24</v>
      </c>
      <c r="P84" s="64"/>
      <c r="Q84" s="64"/>
      <c r="R84" s="65"/>
      <c r="S84" s="65"/>
      <c r="T84" s="10"/>
      <c r="U84" s="2">
        <f t="shared" si="7"/>
        <v>1630.24</v>
      </c>
    </row>
    <row r="85" spans="1:21" ht="12.75" outlineLevel="1">
      <c r="A85" s="2"/>
      <c r="B85" s="2"/>
      <c r="C85" s="2"/>
      <c r="D85" s="8">
        <f>SUBTOTAL(9,D69:D84)</f>
        <v>92178.54000000001</v>
      </c>
      <c r="E85" s="2"/>
      <c r="F85" s="2"/>
      <c r="G85" s="2"/>
      <c r="H85" s="2">
        <f>SUBTOTAL(9,H69:H84)</f>
        <v>0</v>
      </c>
      <c r="I85" s="6">
        <f>SUBTOTAL(9,I69:I84)</f>
        <v>92178.54000000001</v>
      </c>
      <c r="J85" s="2"/>
      <c r="K85" s="51" t="s">
        <v>57</v>
      </c>
      <c r="L85" s="2"/>
      <c r="M85" s="2"/>
      <c r="N85" s="2"/>
      <c r="O85" s="2"/>
      <c r="P85" s="64"/>
      <c r="Q85" s="64"/>
      <c r="R85" s="65"/>
      <c r="S85" s="65"/>
      <c r="T85" s="10"/>
      <c r="U85" s="2"/>
    </row>
    <row r="86" spans="1:21" ht="12.75" outlineLevel="2">
      <c r="A86" s="2">
        <v>1</v>
      </c>
      <c r="B86" s="2" t="s">
        <v>653</v>
      </c>
      <c r="C86" s="2" t="s">
        <v>207</v>
      </c>
      <c r="D86" s="8">
        <v>691.3</v>
      </c>
      <c r="E86" s="2" t="s">
        <v>654</v>
      </c>
      <c r="F86" s="2" t="s">
        <v>513</v>
      </c>
      <c r="G86" s="2" t="s">
        <v>61</v>
      </c>
      <c r="H86" s="2">
        <v>0</v>
      </c>
      <c r="I86" s="6">
        <f>D86-H86</f>
        <v>691.3</v>
      </c>
      <c r="J86" s="2" t="s">
        <v>64</v>
      </c>
      <c r="K86" s="2" t="s">
        <v>3</v>
      </c>
      <c r="L86" s="2"/>
      <c r="M86" s="2">
        <v>691.3</v>
      </c>
      <c r="N86" s="2"/>
      <c r="O86" s="2"/>
      <c r="P86" s="64"/>
      <c r="Q86" s="64"/>
      <c r="R86" s="65"/>
      <c r="S86" s="65"/>
      <c r="T86" s="10"/>
      <c r="U86" s="2">
        <f>SUM(L86:T86)</f>
        <v>691.3</v>
      </c>
    </row>
    <row r="87" spans="1:21" ht="12.75" outlineLevel="1">
      <c r="A87" s="2"/>
      <c r="B87" s="2"/>
      <c r="C87" s="2"/>
      <c r="D87" s="8">
        <f>SUBTOTAL(9,D86:D86)</f>
        <v>691.3</v>
      </c>
      <c r="E87" s="2"/>
      <c r="F87" s="2"/>
      <c r="G87" s="2"/>
      <c r="H87" s="2">
        <f>SUBTOTAL(9,H86:H86)</f>
        <v>0</v>
      </c>
      <c r="I87" s="6">
        <f>SUBTOTAL(9,I86:I86)</f>
        <v>691.3</v>
      </c>
      <c r="J87" s="2"/>
      <c r="K87" s="51" t="s">
        <v>65</v>
      </c>
      <c r="L87" s="2"/>
      <c r="M87" s="2"/>
      <c r="N87" s="2"/>
      <c r="O87" s="2"/>
      <c r="P87" s="64"/>
      <c r="Q87" s="64"/>
      <c r="R87" s="65"/>
      <c r="S87" s="65"/>
      <c r="T87" s="10"/>
      <c r="U87" s="2"/>
    </row>
    <row r="88" spans="1:21" ht="12.75" outlineLevel="2">
      <c r="A88" s="2">
        <v>1</v>
      </c>
      <c r="B88" s="2" t="s">
        <v>655</v>
      </c>
      <c r="C88" s="2" t="s">
        <v>207</v>
      </c>
      <c r="D88" s="8">
        <v>4033.4</v>
      </c>
      <c r="E88" s="2" t="s">
        <v>656</v>
      </c>
      <c r="F88" s="2" t="s">
        <v>537</v>
      </c>
      <c r="G88" s="2" t="s">
        <v>61</v>
      </c>
      <c r="H88" s="2">
        <v>0</v>
      </c>
      <c r="I88" s="6">
        <f>D88-H88</f>
        <v>4033.4</v>
      </c>
      <c r="J88" s="2" t="s">
        <v>58</v>
      </c>
      <c r="K88" s="2" t="s">
        <v>7</v>
      </c>
      <c r="L88" s="59">
        <v>4033.4</v>
      </c>
      <c r="M88" s="59"/>
      <c r="N88" s="59"/>
      <c r="O88" s="59"/>
      <c r="P88" s="77"/>
      <c r="Q88" s="77"/>
      <c r="R88" s="63"/>
      <c r="S88" s="63"/>
      <c r="T88" s="78"/>
      <c r="U88" s="59">
        <f>SUM(L88:T88)</f>
        <v>4033.4</v>
      </c>
    </row>
    <row r="89" spans="1:21" ht="12.75" outlineLevel="1">
      <c r="A89" s="2"/>
      <c r="B89" s="2"/>
      <c r="C89" s="2"/>
      <c r="D89" s="8">
        <f>SUBTOTAL(9,D88:D88)</f>
        <v>4033.4</v>
      </c>
      <c r="E89" s="2"/>
      <c r="F89" s="2"/>
      <c r="G89" s="2"/>
      <c r="H89" s="2">
        <f>SUBTOTAL(9,H88:H88)</f>
        <v>0</v>
      </c>
      <c r="I89" s="6">
        <f>SUBTOTAL(9,I88:I88)</f>
        <v>4033.4</v>
      </c>
      <c r="J89" s="2"/>
      <c r="K89" s="51" t="s">
        <v>59</v>
      </c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2.75">
      <c r="A90" s="2"/>
      <c r="B90" s="2"/>
      <c r="C90" s="2"/>
      <c r="D90" s="8">
        <f>SUBTOTAL(9,D8:D88)</f>
        <v>295227.5400000001</v>
      </c>
      <c r="E90" s="2"/>
      <c r="F90" s="2"/>
      <c r="G90" s="2"/>
      <c r="H90" s="2">
        <f>SUBTOTAL(9,H8:H88)</f>
        <v>397.54</v>
      </c>
      <c r="I90" s="6">
        <f>SUBTOTAL(9,I8:I88)</f>
        <v>294830.00000000006</v>
      </c>
      <c r="J90" s="2"/>
      <c r="K90" s="51" t="s">
        <v>60</v>
      </c>
      <c r="L90" s="6">
        <f aca="true" t="shared" si="8" ref="L90:U90">SUM(L8:L89)</f>
        <v>13805.96</v>
      </c>
      <c r="M90" s="6">
        <f t="shared" si="8"/>
        <v>76668.79000000001</v>
      </c>
      <c r="N90" s="6">
        <f t="shared" si="8"/>
        <v>91224.08</v>
      </c>
      <c r="O90" s="6">
        <f t="shared" si="8"/>
        <v>27160.489999999998</v>
      </c>
      <c r="P90" s="6">
        <f t="shared" si="8"/>
        <v>886.33</v>
      </c>
      <c r="Q90" s="79">
        <f t="shared" si="8"/>
        <v>18267.97</v>
      </c>
      <c r="R90" s="79">
        <f t="shared" si="8"/>
        <v>7465.32</v>
      </c>
      <c r="S90" s="79">
        <f t="shared" si="8"/>
        <v>314.06</v>
      </c>
      <c r="T90" s="79">
        <f t="shared" si="8"/>
        <v>59037.00000000001</v>
      </c>
      <c r="U90" s="6">
        <f t="shared" si="8"/>
        <v>294830.0000000001</v>
      </c>
    </row>
    <row r="92" ht="12.75">
      <c r="I92" s="30"/>
    </row>
    <row r="93" spans="1:11" ht="12.75">
      <c r="A93" s="23"/>
      <c r="B93" s="50"/>
      <c r="C93" s="52"/>
      <c r="D93" s="53"/>
      <c r="E93" s="54"/>
      <c r="F93" s="50"/>
      <c r="G93" s="52"/>
      <c r="H93" s="23"/>
      <c r="I93" s="55"/>
      <c r="J93" s="55"/>
      <c r="K93" s="50" t="s">
        <v>187</v>
      </c>
    </row>
    <row r="94" spans="1:11" ht="12.75">
      <c r="A94" s="23"/>
      <c r="B94" s="50"/>
      <c r="C94" s="50"/>
      <c r="D94" s="53"/>
      <c r="E94" s="54"/>
      <c r="F94" s="50"/>
      <c r="G94" s="52"/>
      <c r="H94" s="23"/>
      <c r="I94" s="55"/>
      <c r="J94" s="55"/>
      <c r="K94" s="50" t="s">
        <v>190</v>
      </c>
    </row>
    <row r="95" ht="12.75">
      <c r="I95" s="30"/>
    </row>
  </sheetData>
  <sheetProtection/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X78"/>
  <sheetViews>
    <sheetView zoomScalePageLayoutView="0" workbookViewId="0" topLeftCell="G68">
      <selection activeCell="L7" sqref="L7:W77"/>
    </sheetView>
  </sheetViews>
  <sheetFormatPr defaultColWidth="9.140625" defaultRowHeight="12.75" outlineLevelRow="2"/>
  <cols>
    <col min="1" max="1" width="5.00390625" style="0" customWidth="1"/>
    <col min="2" max="2" width="11.7109375" style="0" customWidth="1"/>
    <col min="3" max="3" width="10.7109375" style="0" customWidth="1"/>
    <col min="4" max="4" width="11.140625" style="0" customWidth="1"/>
    <col min="9" max="9" width="12.28125" style="0" customWidth="1"/>
    <col min="11" max="11" width="26.00390625" style="0" customWidth="1"/>
    <col min="12" max="12" width="12.57421875" style="0" customWidth="1"/>
    <col min="20" max="20" width="11.421875" style="0" customWidth="1"/>
  </cols>
  <sheetData>
    <row r="2" spans="2:13" ht="12.75">
      <c r="B2" s="22" t="s">
        <v>25</v>
      </c>
      <c r="C2" s="22"/>
      <c r="E2" s="36"/>
      <c r="I2" s="21"/>
      <c r="J2" s="21"/>
      <c r="M2" s="23"/>
    </row>
    <row r="3" spans="2:13" ht="12.75">
      <c r="B3" s="22" t="s">
        <v>662</v>
      </c>
      <c r="C3" s="22"/>
      <c r="E3" s="36"/>
      <c r="I3" s="21"/>
      <c r="J3" s="21"/>
      <c r="M3" s="23"/>
    </row>
    <row r="4" spans="5:9" ht="12.75">
      <c r="E4" s="36"/>
      <c r="I4" s="1" t="s">
        <v>26</v>
      </c>
    </row>
    <row r="5" spans="5:6" ht="12.75">
      <c r="E5" s="36"/>
      <c r="F5" s="5" t="s">
        <v>663</v>
      </c>
    </row>
    <row r="6" ht="12.75">
      <c r="E6" s="36"/>
    </row>
    <row r="7" spans="1:23" ht="63.75">
      <c r="A7" s="25" t="s">
        <v>27</v>
      </c>
      <c r="B7" s="26" t="s">
        <v>28</v>
      </c>
      <c r="C7" s="26" t="s">
        <v>29</v>
      </c>
      <c r="D7" s="27" t="s">
        <v>30</v>
      </c>
      <c r="E7" s="37" t="s">
        <v>31</v>
      </c>
      <c r="F7" s="26" t="s">
        <v>32</v>
      </c>
      <c r="G7" s="28" t="s">
        <v>33</v>
      </c>
      <c r="H7" s="27" t="s">
        <v>34</v>
      </c>
      <c r="I7" s="27" t="s">
        <v>664</v>
      </c>
      <c r="J7" s="26" t="s">
        <v>35</v>
      </c>
      <c r="K7" s="28" t="s">
        <v>36</v>
      </c>
      <c r="L7" s="60" t="s">
        <v>504</v>
      </c>
      <c r="M7" s="61" t="s">
        <v>502</v>
      </c>
      <c r="N7" s="62" t="s">
        <v>501</v>
      </c>
      <c r="O7" s="62" t="s">
        <v>503</v>
      </c>
      <c r="P7" s="62" t="s">
        <v>779</v>
      </c>
      <c r="Q7" s="60" t="s">
        <v>499</v>
      </c>
      <c r="R7" s="59" t="s">
        <v>778</v>
      </c>
      <c r="S7" s="62" t="s">
        <v>658</v>
      </c>
      <c r="T7" s="73" t="s">
        <v>505</v>
      </c>
      <c r="U7" s="62" t="s">
        <v>780</v>
      </c>
      <c r="V7" s="62" t="s">
        <v>781</v>
      </c>
      <c r="W7" s="96" t="s">
        <v>13</v>
      </c>
    </row>
    <row r="8" spans="1:24" ht="12.75" outlineLevel="2">
      <c r="A8" s="13">
        <v>1</v>
      </c>
      <c r="B8" s="13" t="s">
        <v>665</v>
      </c>
      <c r="C8" s="13" t="s">
        <v>666</v>
      </c>
      <c r="D8" s="16">
        <v>1852.76</v>
      </c>
      <c r="E8" s="13" t="s">
        <v>667</v>
      </c>
      <c r="F8" s="13" t="s">
        <v>668</v>
      </c>
      <c r="G8" s="13" t="s">
        <v>61</v>
      </c>
      <c r="H8" s="13">
        <v>0</v>
      </c>
      <c r="I8" s="6">
        <f>D8-H8</f>
        <v>1852.76</v>
      </c>
      <c r="J8" s="69" t="s">
        <v>117</v>
      </c>
      <c r="K8" s="90" t="s">
        <v>14</v>
      </c>
      <c r="L8" s="2">
        <v>1852.76</v>
      </c>
      <c r="M8" s="2"/>
      <c r="N8" s="2"/>
      <c r="O8" s="2"/>
      <c r="P8" s="2"/>
      <c r="Q8" s="2"/>
      <c r="R8" s="2"/>
      <c r="S8" s="2"/>
      <c r="T8" s="2"/>
      <c r="U8" s="2"/>
      <c r="V8" s="2"/>
      <c r="W8" s="2">
        <f>SUM(L8:V8)</f>
        <v>1852.76</v>
      </c>
      <c r="X8" s="30">
        <f>I8-W8</f>
        <v>0</v>
      </c>
    </row>
    <row r="9" spans="1:24" s="19" customFormat="1" ht="12.75" outlineLevel="1">
      <c r="A9" s="24"/>
      <c r="B9" s="24"/>
      <c r="C9" s="24"/>
      <c r="D9" s="41">
        <f>SUBTOTAL(9,D8:D8)</f>
        <v>1852.76</v>
      </c>
      <c r="E9" s="24"/>
      <c r="F9" s="24"/>
      <c r="G9" s="24"/>
      <c r="H9" s="24">
        <f>SUBTOTAL(9,H8:H8)</f>
        <v>0</v>
      </c>
      <c r="I9" s="80">
        <f>SUBTOTAL(9,I8:I8)</f>
        <v>1852.76</v>
      </c>
      <c r="J9" s="81"/>
      <c r="K9" s="91" t="s">
        <v>118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30"/>
    </row>
    <row r="10" spans="1:24" s="23" customFormat="1" ht="12.75" outlineLevel="2">
      <c r="A10" s="13">
        <v>1</v>
      </c>
      <c r="B10" s="13" t="s">
        <v>669</v>
      </c>
      <c r="C10" s="13" t="s">
        <v>666</v>
      </c>
      <c r="D10" s="16">
        <v>134.65</v>
      </c>
      <c r="E10" s="13" t="s">
        <v>670</v>
      </c>
      <c r="F10" s="13" t="s">
        <v>668</v>
      </c>
      <c r="G10" s="13" t="s">
        <v>61</v>
      </c>
      <c r="H10" s="13">
        <v>0</v>
      </c>
      <c r="I10" s="6">
        <f>D10-H10</f>
        <v>134.65</v>
      </c>
      <c r="J10" s="69" t="s">
        <v>37</v>
      </c>
      <c r="K10" s="90" t="s">
        <v>17</v>
      </c>
      <c r="L10" s="13"/>
      <c r="M10" s="13"/>
      <c r="N10" s="13"/>
      <c r="O10" s="13"/>
      <c r="P10" s="13"/>
      <c r="Q10" s="13"/>
      <c r="R10" s="13"/>
      <c r="S10" s="13"/>
      <c r="T10" s="16">
        <v>134.65</v>
      </c>
      <c r="U10" s="16"/>
      <c r="V10" s="16"/>
      <c r="W10" s="13">
        <f>SUM(L10:V10)</f>
        <v>134.65</v>
      </c>
      <c r="X10" s="30">
        <f aca="true" t="shared" si="0" ref="X10:X72">I10-W10</f>
        <v>0</v>
      </c>
    </row>
    <row r="11" spans="1:24" s="23" customFormat="1" ht="12.75" outlineLevel="2">
      <c r="A11" s="13">
        <v>2</v>
      </c>
      <c r="B11" s="13" t="s">
        <v>671</v>
      </c>
      <c r="C11" s="13" t="s">
        <v>666</v>
      </c>
      <c r="D11" s="16">
        <v>19069.27</v>
      </c>
      <c r="E11" s="13" t="s">
        <v>672</v>
      </c>
      <c r="F11" s="13" t="s">
        <v>668</v>
      </c>
      <c r="G11" s="13" t="s">
        <v>61</v>
      </c>
      <c r="H11" s="40">
        <v>384.72</v>
      </c>
      <c r="I11" s="6">
        <f>D11-H11</f>
        <v>18684.55</v>
      </c>
      <c r="J11" s="69" t="s">
        <v>37</v>
      </c>
      <c r="K11" s="90" t="s">
        <v>17</v>
      </c>
      <c r="L11" s="13"/>
      <c r="M11" s="13"/>
      <c r="N11" s="13"/>
      <c r="O11" s="13"/>
      <c r="P11" s="13"/>
      <c r="Q11" s="13"/>
      <c r="R11" s="13"/>
      <c r="S11" s="13"/>
      <c r="T11" s="13">
        <v>18684.55</v>
      </c>
      <c r="U11" s="13"/>
      <c r="V11" s="13"/>
      <c r="W11" s="13">
        <f>SUM(L11:V11)</f>
        <v>18684.55</v>
      </c>
      <c r="X11" s="30">
        <f t="shared" si="0"/>
        <v>0</v>
      </c>
    </row>
    <row r="12" spans="1:24" s="43" customFormat="1" ht="12.75" outlineLevel="1">
      <c r="A12" s="24"/>
      <c r="B12" s="24"/>
      <c r="C12" s="24"/>
      <c r="D12" s="41">
        <f>SUBTOTAL(9,D10:D11)</f>
        <v>19203.920000000002</v>
      </c>
      <c r="E12" s="24"/>
      <c r="F12" s="24"/>
      <c r="G12" s="24"/>
      <c r="H12" s="24">
        <f>SUBTOTAL(9,H10:H11)</f>
        <v>384.72</v>
      </c>
      <c r="I12" s="80">
        <f>SUBTOTAL(9,I10:I11)</f>
        <v>18819.2</v>
      </c>
      <c r="J12" s="81"/>
      <c r="K12" s="33" t="s">
        <v>38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30"/>
    </row>
    <row r="13" spans="1:24" s="23" customFormat="1" ht="12.75" outlineLevel="2">
      <c r="A13" s="13">
        <v>1</v>
      </c>
      <c r="B13" s="13" t="s">
        <v>673</v>
      </c>
      <c r="C13" s="13" t="s">
        <v>674</v>
      </c>
      <c r="D13" s="16">
        <v>4263.04</v>
      </c>
      <c r="E13" s="13" t="s">
        <v>675</v>
      </c>
      <c r="F13" s="13" t="s">
        <v>674</v>
      </c>
      <c r="G13" s="13" t="s">
        <v>61</v>
      </c>
      <c r="H13" s="13">
        <v>0</v>
      </c>
      <c r="I13" s="6">
        <f>D13-H13</f>
        <v>4263.04</v>
      </c>
      <c r="J13" s="69" t="s">
        <v>39</v>
      </c>
      <c r="K13" s="90" t="s">
        <v>18</v>
      </c>
      <c r="L13" s="13"/>
      <c r="M13" s="13"/>
      <c r="N13" s="13"/>
      <c r="O13" s="13"/>
      <c r="P13" s="13">
        <v>886.33</v>
      </c>
      <c r="Q13" s="13">
        <v>2492.11</v>
      </c>
      <c r="R13" s="13">
        <v>884.6</v>
      </c>
      <c r="S13" s="13"/>
      <c r="T13" s="13"/>
      <c r="U13" s="13"/>
      <c r="V13" s="13"/>
      <c r="W13" s="13">
        <f>SUM(L13:V13)</f>
        <v>4263.04</v>
      </c>
      <c r="X13" s="30">
        <f t="shared" si="0"/>
        <v>0</v>
      </c>
    </row>
    <row r="14" spans="1:24" s="23" customFormat="1" ht="12.75" outlineLevel="2">
      <c r="A14" s="13">
        <v>2</v>
      </c>
      <c r="B14" s="13" t="s">
        <v>676</v>
      </c>
      <c r="C14" s="13" t="s">
        <v>674</v>
      </c>
      <c r="D14" s="16">
        <v>5065.66</v>
      </c>
      <c r="E14" s="13" t="s">
        <v>677</v>
      </c>
      <c r="F14" s="13" t="s">
        <v>674</v>
      </c>
      <c r="G14" s="13" t="s">
        <v>61</v>
      </c>
      <c r="H14" s="13">
        <v>0</v>
      </c>
      <c r="I14" s="6">
        <f>D14-H14</f>
        <v>5065.66</v>
      </c>
      <c r="J14" s="69" t="s">
        <v>39</v>
      </c>
      <c r="K14" s="90" t="s">
        <v>18</v>
      </c>
      <c r="L14" s="13"/>
      <c r="M14" s="13">
        <v>5065.66</v>
      </c>
      <c r="N14" s="13"/>
      <c r="O14" s="13"/>
      <c r="P14" s="13"/>
      <c r="Q14" s="13"/>
      <c r="R14" s="13"/>
      <c r="S14" s="13"/>
      <c r="T14" s="13"/>
      <c r="U14" s="13"/>
      <c r="V14" s="13"/>
      <c r="W14" s="13">
        <f>SUM(L14:V14)</f>
        <v>5065.66</v>
      </c>
      <c r="X14" s="30">
        <f t="shared" si="0"/>
        <v>0</v>
      </c>
    </row>
    <row r="15" spans="1:24" s="23" customFormat="1" ht="12.75" outlineLevel="2">
      <c r="A15" s="13">
        <v>3</v>
      </c>
      <c r="B15" s="13" t="s">
        <v>678</v>
      </c>
      <c r="C15" s="13" t="s">
        <v>674</v>
      </c>
      <c r="D15" s="16">
        <v>6649.24</v>
      </c>
      <c r="E15" s="13" t="s">
        <v>679</v>
      </c>
      <c r="F15" s="13" t="s">
        <v>674</v>
      </c>
      <c r="G15" s="13" t="s">
        <v>61</v>
      </c>
      <c r="H15" s="13">
        <v>0</v>
      </c>
      <c r="I15" s="6">
        <f>D15-H15</f>
        <v>6649.24</v>
      </c>
      <c r="J15" s="69" t="s">
        <v>39</v>
      </c>
      <c r="K15" s="90" t="s">
        <v>18</v>
      </c>
      <c r="L15" s="13"/>
      <c r="M15" s="13">
        <v>1391.76</v>
      </c>
      <c r="N15" s="13">
        <v>5257.48</v>
      </c>
      <c r="O15" s="13"/>
      <c r="P15" s="13"/>
      <c r="Q15" s="13"/>
      <c r="R15" s="13"/>
      <c r="S15" s="13"/>
      <c r="T15" s="13"/>
      <c r="U15" s="13"/>
      <c r="V15" s="13"/>
      <c r="W15" s="13">
        <f>SUM(L15:V15)</f>
        <v>6649.24</v>
      </c>
      <c r="X15" s="30">
        <f t="shared" si="0"/>
        <v>0</v>
      </c>
    </row>
    <row r="16" spans="1:24" s="23" customFormat="1" ht="12.75" outlineLevel="2">
      <c r="A16" s="13">
        <v>4</v>
      </c>
      <c r="B16" s="13" t="s">
        <v>680</v>
      </c>
      <c r="C16" s="13" t="s">
        <v>674</v>
      </c>
      <c r="D16" s="16">
        <v>1122.58</v>
      </c>
      <c r="E16" s="13" t="s">
        <v>681</v>
      </c>
      <c r="F16" s="13" t="s">
        <v>674</v>
      </c>
      <c r="G16" s="13" t="s">
        <v>61</v>
      </c>
      <c r="H16" s="13">
        <v>0</v>
      </c>
      <c r="I16" s="6">
        <f>D16-H16</f>
        <v>1122.58</v>
      </c>
      <c r="J16" s="69" t="s">
        <v>39</v>
      </c>
      <c r="K16" s="90" t="s">
        <v>18</v>
      </c>
      <c r="L16" s="13"/>
      <c r="M16" s="13"/>
      <c r="N16" s="13">
        <v>1122.58</v>
      </c>
      <c r="O16" s="13"/>
      <c r="P16" s="13"/>
      <c r="Q16" s="13"/>
      <c r="R16" s="13"/>
      <c r="S16" s="13"/>
      <c r="T16" s="13"/>
      <c r="U16" s="13"/>
      <c r="V16" s="13"/>
      <c r="W16" s="13">
        <f>SUM(L16:V16)</f>
        <v>1122.58</v>
      </c>
      <c r="X16" s="30">
        <f t="shared" si="0"/>
        <v>0</v>
      </c>
    </row>
    <row r="17" spans="1:24" s="43" customFormat="1" ht="12.75" outlineLevel="1">
      <c r="A17" s="24"/>
      <c r="B17" s="24"/>
      <c r="C17" s="24"/>
      <c r="D17" s="41">
        <f>SUBTOTAL(9,D13:D16)</f>
        <v>17100.52</v>
      </c>
      <c r="E17" s="24"/>
      <c r="F17" s="24"/>
      <c r="G17" s="24"/>
      <c r="H17" s="24">
        <f>SUBTOTAL(9,H13:H16)</f>
        <v>0</v>
      </c>
      <c r="I17" s="80">
        <f>SUBTOTAL(9,I13:I16)</f>
        <v>17100.52</v>
      </c>
      <c r="J17" s="81"/>
      <c r="K17" s="33" t="s">
        <v>40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30"/>
    </row>
    <row r="18" spans="1:24" s="23" customFormat="1" ht="12.75" outlineLevel="2">
      <c r="A18" s="13">
        <v>1</v>
      </c>
      <c r="B18" s="13" t="s">
        <v>682</v>
      </c>
      <c r="C18" s="13" t="s">
        <v>666</v>
      </c>
      <c r="D18" s="16">
        <v>2671.17</v>
      </c>
      <c r="E18" s="13" t="s">
        <v>516</v>
      </c>
      <c r="F18" s="13" t="s">
        <v>683</v>
      </c>
      <c r="G18" s="13" t="s">
        <v>61</v>
      </c>
      <c r="H18" s="13">
        <v>0</v>
      </c>
      <c r="I18" s="6">
        <f>D18-H18</f>
        <v>2671.17</v>
      </c>
      <c r="J18" s="69" t="s">
        <v>43</v>
      </c>
      <c r="K18" s="90" t="s">
        <v>20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30"/>
    </row>
    <row r="19" spans="1:24" s="43" customFormat="1" ht="12.75" outlineLevel="1">
      <c r="A19" s="24"/>
      <c r="B19" s="24"/>
      <c r="C19" s="24"/>
      <c r="D19" s="41">
        <f>SUBTOTAL(9,D18:D18)</f>
        <v>2671.17</v>
      </c>
      <c r="E19" s="24"/>
      <c r="F19" s="24"/>
      <c r="G19" s="24"/>
      <c r="H19" s="24">
        <f>SUBTOTAL(9,H18:H18)</f>
        <v>0</v>
      </c>
      <c r="I19" s="80">
        <f>SUBTOTAL(9,I18:I18)</f>
        <v>2671.17</v>
      </c>
      <c r="J19" s="81"/>
      <c r="K19" s="33" t="s">
        <v>44</v>
      </c>
      <c r="L19" s="24"/>
      <c r="M19" s="97">
        <v>1580.25</v>
      </c>
      <c r="N19" s="97">
        <v>1090.92</v>
      </c>
      <c r="O19" s="47"/>
      <c r="P19" s="24"/>
      <c r="Q19" s="24"/>
      <c r="R19" s="24"/>
      <c r="S19" s="24"/>
      <c r="T19" s="24"/>
      <c r="U19" s="24"/>
      <c r="V19" s="24"/>
      <c r="W19" s="24">
        <f>SUM(L19:V19)</f>
        <v>2671.17</v>
      </c>
      <c r="X19" s="30">
        <f t="shared" si="0"/>
        <v>0</v>
      </c>
    </row>
    <row r="20" spans="1:24" s="23" customFormat="1" ht="12.75" outlineLevel="2">
      <c r="A20" s="13">
        <v>1</v>
      </c>
      <c r="B20" s="13" t="s">
        <v>684</v>
      </c>
      <c r="C20" s="13" t="s">
        <v>666</v>
      </c>
      <c r="D20" s="16">
        <v>8783.3</v>
      </c>
      <c r="E20" s="13" t="s">
        <v>685</v>
      </c>
      <c r="F20" s="13" t="s">
        <v>683</v>
      </c>
      <c r="G20" s="13" t="s">
        <v>61</v>
      </c>
      <c r="H20" s="13">
        <v>0</v>
      </c>
      <c r="I20" s="6">
        <f>D20-H20</f>
        <v>8783.3</v>
      </c>
      <c r="J20" s="69" t="s">
        <v>62</v>
      </c>
      <c r="K20" s="90" t="s">
        <v>0</v>
      </c>
      <c r="L20" s="13"/>
      <c r="M20" s="13">
        <v>8699.59</v>
      </c>
      <c r="N20" s="13">
        <v>83.71</v>
      </c>
      <c r="O20" s="13"/>
      <c r="P20" s="13"/>
      <c r="Q20" s="13"/>
      <c r="R20" s="13"/>
      <c r="S20" s="13"/>
      <c r="T20" s="13"/>
      <c r="U20" s="13"/>
      <c r="V20" s="13"/>
      <c r="W20" s="13">
        <f>SUM(L20:V20)</f>
        <v>8783.3</v>
      </c>
      <c r="X20" s="30">
        <f t="shared" si="0"/>
        <v>0</v>
      </c>
    </row>
    <row r="21" spans="1:24" s="43" customFormat="1" ht="12.75" outlineLevel="1">
      <c r="A21" s="24"/>
      <c r="B21" s="24"/>
      <c r="C21" s="24"/>
      <c r="D21" s="41">
        <f>SUBTOTAL(9,D20:D20)</f>
        <v>8783.3</v>
      </c>
      <c r="E21" s="24"/>
      <c r="F21" s="24"/>
      <c r="G21" s="24"/>
      <c r="H21" s="24">
        <f>SUBTOTAL(9,H20:H20)</f>
        <v>0</v>
      </c>
      <c r="I21" s="80">
        <f>SUBTOTAL(9,I20:I20)</f>
        <v>8783.3</v>
      </c>
      <c r="J21" s="81"/>
      <c r="K21" s="33" t="s">
        <v>63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30"/>
    </row>
    <row r="22" spans="1:24" s="23" customFormat="1" ht="12.75" outlineLevel="2">
      <c r="A22" s="13">
        <v>1</v>
      </c>
      <c r="B22" s="13" t="s">
        <v>686</v>
      </c>
      <c r="C22" s="13" t="s">
        <v>666</v>
      </c>
      <c r="D22" s="16">
        <v>1094.79</v>
      </c>
      <c r="E22" s="13" t="s">
        <v>687</v>
      </c>
      <c r="F22" s="13" t="s">
        <v>668</v>
      </c>
      <c r="G22" s="13" t="s">
        <v>61</v>
      </c>
      <c r="H22" s="13">
        <v>0</v>
      </c>
      <c r="I22" s="6">
        <f>D22-H22</f>
        <v>1094.79</v>
      </c>
      <c r="J22" s="69" t="s">
        <v>45</v>
      </c>
      <c r="K22" s="90" t="s">
        <v>1</v>
      </c>
      <c r="L22" s="13"/>
      <c r="M22" s="13"/>
      <c r="N22" s="13"/>
      <c r="O22" s="13"/>
      <c r="P22" s="13"/>
      <c r="Q22" s="13"/>
      <c r="R22" s="13"/>
      <c r="S22" s="13"/>
      <c r="T22" s="16">
        <v>1094.79</v>
      </c>
      <c r="U22" s="16"/>
      <c r="V22" s="16"/>
      <c r="W22" s="13">
        <f>SUM(L22:V22)</f>
        <v>1094.79</v>
      </c>
      <c r="X22" s="30">
        <f t="shared" si="0"/>
        <v>0</v>
      </c>
    </row>
    <row r="23" spans="1:24" s="23" customFormat="1" ht="12.75" outlineLevel="2">
      <c r="A23" s="13">
        <v>2</v>
      </c>
      <c r="B23" s="13" t="s">
        <v>688</v>
      </c>
      <c r="C23" s="13" t="s">
        <v>666</v>
      </c>
      <c r="D23" s="16">
        <v>20197.8</v>
      </c>
      <c r="E23" s="13" t="s">
        <v>689</v>
      </c>
      <c r="F23" s="13" t="s">
        <v>668</v>
      </c>
      <c r="G23" s="13" t="s">
        <v>61</v>
      </c>
      <c r="H23" s="40">
        <v>141.06</v>
      </c>
      <c r="I23" s="6">
        <f>D23-H23</f>
        <v>20056.739999999998</v>
      </c>
      <c r="J23" s="69" t="s">
        <v>45</v>
      </c>
      <c r="K23" s="90" t="s">
        <v>1</v>
      </c>
      <c r="L23" s="13"/>
      <c r="M23" s="13"/>
      <c r="N23" s="13"/>
      <c r="O23" s="13"/>
      <c r="P23" s="13"/>
      <c r="Q23" s="13"/>
      <c r="R23" s="13"/>
      <c r="S23" s="13"/>
      <c r="T23" s="13">
        <v>20056.74</v>
      </c>
      <c r="U23" s="13"/>
      <c r="V23" s="13"/>
      <c r="W23" s="13">
        <f>SUM(L23:V23)</f>
        <v>20056.74</v>
      </c>
      <c r="X23" s="30">
        <f t="shared" si="0"/>
        <v>0</v>
      </c>
    </row>
    <row r="24" spans="1:24" s="23" customFormat="1" ht="12.75" outlineLevel="2">
      <c r="A24" s="13">
        <v>3</v>
      </c>
      <c r="B24" s="13" t="s">
        <v>690</v>
      </c>
      <c r="C24" s="13" t="s">
        <v>666</v>
      </c>
      <c r="D24" s="16">
        <v>577.54</v>
      </c>
      <c r="E24" s="13" t="s">
        <v>691</v>
      </c>
      <c r="F24" s="13" t="s">
        <v>683</v>
      </c>
      <c r="G24" s="13" t="s">
        <v>61</v>
      </c>
      <c r="H24" s="13">
        <v>0</v>
      </c>
      <c r="I24" s="6">
        <f>D24-H24</f>
        <v>577.54</v>
      </c>
      <c r="J24" s="69" t="s">
        <v>45</v>
      </c>
      <c r="K24" s="90" t="s">
        <v>1</v>
      </c>
      <c r="L24" s="13"/>
      <c r="M24" s="13"/>
      <c r="N24" s="13"/>
      <c r="O24" s="13"/>
      <c r="P24" s="13"/>
      <c r="Q24" s="13"/>
      <c r="R24" s="13"/>
      <c r="S24" s="13"/>
      <c r="T24" s="13">
        <v>577.54</v>
      </c>
      <c r="U24" s="13"/>
      <c r="V24" s="13"/>
      <c r="W24" s="13">
        <f>SUM(L24:V24)</f>
        <v>577.54</v>
      </c>
      <c r="X24" s="30">
        <f t="shared" si="0"/>
        <v>0</v>
      </c>
    </row>
    <row r="25" spans="1:24" s="43" customFormat="1" ht="12.75" outlineLevel="1">
      <c r="A25" s="24"/>
      <c r="B25" s="24"/>
      <c r="C25" s="24"/>
      <c r="D25" s="41">
        <f>SUBTOTAL(9,D22:D24)</f>
        <v>21870.13</v>
      </c>
      <c r="E25" s="24"/>
      <c r="F25" s="24"/>
      <c r="G25" s="24"/>
      <c r="H25" s="24">
        <f>SUBTOTAL(9,H22:H24)</f>
        <v>141.06</v>
      </c>
      <c r="I25" s="80">
        <f>SUBTOTAL(9,I22:I24)</f>
        <v>21729.07</v>
      </c>
      <c r="J25" s="81"/>
      <c r="K25" s="33" t="s">
        <v>46</v>
      </c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30"/>
    </row>
    <row r="26" spans="1:24" s="23" customFormat="1" ht="12.75" outlineLevel="2">
      <c r="A26" s="13">
        <v>1</v>
      </c>
      <c r="B26" s="13" t="s">
        <v>692</v>
      </c>
      <c r="C26" s="13" t="s">
        <v>666</v>
      </c>
      <c r="D26" s="16">
        <v>4479.56</v>
      </c>
      <c r="E26" s="13" t="s">
        <v>693</v>
      </c>
      <c r="F26" s="13" t="s">
        <v>683</v>
      </c>
      <c r="G26" s="13" t="s">
        <v>61</v>
      </c>
      <c r="H26" s="13">
        <v>0</v>
      </c>
      <c r="I26" s="6">
        <f aca="true" t="shared" si="1" ref="I26:I33">D26-H26</f>
        <v>4479.56</v>
      </c>
      <c r="J26" s="69" t="s">
        <v>47</v>
      </c>
      <c r="K26" s="90" t="s">
        <v>5</v>
      </c>
      <c r="L26" s="13"/>
      <c r="M26" s="13">
        <v>2709.86</v>
      </c>
      <c r="N26" s="13">
        <v>1769.7</v>
      </c>
      <c r="O26" s="13"/>
      <c r="P26" s="13"/>
      <c r="Q26" s="13"/>
      <c r="R26" s="13"/>
      <c r="S26" s="13"/>
      <c r="T26" s="13"/>
      <c r="U26" s="13"/>
      <c r="V26" s="13"/>
      <c r="W26" s="13">
        <f aca="true" t="shared" si="2" ref="W26:W33">SUM(L26:V26)</f>
        <v>4479.56</v>
      </c>
      <c r="X26" s="30">
        <f t="shared" si="0"/>
        <v>0</v>
      </c>
    </row>
    <row r="27" spans="1:24" s="23" customFormat="1" ht="12.75" outlineLevel="2">
      <c r="A27" s="13">
        <v>2</v>
      </c>
      <c r="B27" s="13" t="s">
        <v>694</v>
      </c>
      <c r="C27" s="13" t="s">
        <v>666</v>
      </c>
      <c r="D27" s="16">
        <v>371.2</v>
      </c>
      <c r="E27" s="13" t="s">
        <v>695</v>
      </c>
      <c r="F27" s="13" t="s">
        <v>683</v>
      </c>
      <c r="G27" s="13" t="s">
        <v>61</v>
      </c>
      <c r="H27" s="13">
        <v>0</v>
      </c>
      <c r="I27" s="6">
        <f t="shared" si="1"/>
        <v>371.2</v>
      </c>
      <c r="J27" s="69" t="s">
        <v>47</v>
      </c>
      <c r="K27" s="90" t="s">
        <v>5</v>
      </c>
      <c r="L27" s="13"/>
      <c r="M27" s="13">
        <v>371.2</v>
      </c>
      <c r="N27" s="13"/>
      <c r="O27" s="13"/>
      <c r="P27" s="13"/>
      <c r="Q27" s="13"/>
      <c r="R27" s="13"/>
      <c r="S27" s="13"/>
      <c r="T27" s="13"/>
      <c r="U27" s="13"/>
      <c r="V27" s="13"/>
      <c r="W27" s="13">
        <f t="shared" si="2"/>
        <v>371.2</v>
      </c>
      <c r="X27" s="30">
        <f t="shared" si="0"/>
        <v>0</v>
      </c>
    </row>
    <row r="28" spans="1:24" s="23" customFormat="1" ht="12.75" outlineLevel="2">
      <c r="A28" s="13">
        <v>3</v>
      </c>
      <c r="B28" s="13" t="s">
        <v>696</v>
      </c>
      <c r="C28" s="13" t="s">
        <v>666</v>
      </c>
      <c r="D28" s="16">
        <v>263.5</v>
      </c>
      <c r="E28" s="13" t="s">
        <v>697</v>
      </c>
      <c r="F28" s="13" t="s">
        <v>683</v>
      </c>
      <c r="G28" s="13" t="s">
        <v>61</v>
      </c>
      <c r="H28" s="13">
        <v>0</v>
      </c>
      <c r="I28" s="6">
        <f t="shared" si="1"/>
        <v>263.5</v>
      </c>
      <c r="J28" s="69" t="s">
        <v>47</v>
      </c>
      <c r="K28" s="90" t="s">
        <v>5</v>
      </c>
      <c r="L28" s="13"/>
      <c r="M28" s="13">
        <v>263.5</v>
      </c>
      <c r="N28" s="13"/>
      <c r="O28" s="13"/>
      <c r="P28" s="13"/>
      <c r="Q28" s="13"/>
      <c r="R28" s="13"/>
      <c r="S28" s="13"/>
      <c r="T28" s="13"/>
      <c r="U28" s="13"/>
      <c r="V28" s="13"/>
      <c r="W28" s="13">
        <f t="shared" si="2"/>
        <v>263.5</v>
      </c>
      <c r="X28" s="30">
        <f t="shared" si="0"/>
        <v>0</v>
      </c>
    </row>
    <row r="29" spans="1:24" s="23" customFormat="1" ht="12.75" outlineLevel="2">
      <c r="A29" s="13">
        <v>4</v>
      </c>
      <c r="B29" s="13" t="s">
        <v>698</v>
      </c>
      <c r="C29" s="13" t="s">
        <v>666</v>
      </c>
      <c r="D29" s="16">
        <v>3441.4</v>
      </c>
      <c r="E29" s="13" t="s">
        <v>699</v>
      </c>
      <c r="F29" s="13" t="s">
        <v>683</v>
      </c>
      <c r="G29" s="13" t="s">
        <v>61</v>
      </c>
      <c r="H29" s="13">
        <v>0</v>
      </c>
      <c r="I29" s="6">
        <f t="shared" si="1"/>
        <v>3441.4</v>
      </c>
      <c r="J29" s="69" t="s">
        <v>47</v>
      </c>
      <c r="K29" s="90" t="s">
        <v>5</v>
      </c>
      <c r="L29" s="13"/>
      <c r="M29" s="13">
        <v>2192.44</v>
      </c>
      <c r="N29" s="13">
        <v>1248.96</v>
      </c>
      <c r="O29" s="13"/>
      <c r="P29" s="13"/>
      <c r="Q29" s="13"/>
      <c r="R29" s="13"/>
      <c r="S29" s="13"/>
      <c r="T29" s="13"/>
      <c r="U29" s="13"/>
      <c r="V29" s="13"/>
      <c r="W29" s="13">
        <f t="shared" si="2"/>
        <v>3441.4</v>
      </c>
      <c r="X29" s="30">
        <f t="shared" si="0"/>
        <v>0</v>
      </c>
    </row>
    <row r="30" spans="1:24" s="23" customFormat="1" ht="12.75" outlineLevel="2">
      <c r="A30" s="13">
        <v>5</v>
      </c>
      <c r="B30" s="13" t="s">
        <v>700</v>
      </c>
      <c r="C30" s="13" t="s">
        <v>666</v>
      </c>
      <c r="D30" s="16">
        <v>1723.74</v>
      </c>
      <c r="E30" s="13" t="s">
        <v>701</v>
      </c>
      <c r="F30" s="13" t="s">
        <v>683</v>
      </c>
      <c r="G30" s="13" t="s">
        <v>61</v>
      </c>
      <c r="H30" s="13">
        <v>0</v>
      </c>
      <c r="I30" s="6">
        <f t="shared" si="1"/>
        <v>1723.74</v>
      </c>
      <c r="J30" s="69" t="s">
        <v>47</v>
      </c>
      <c r="K30" s="90" t="s">
        <v>5</v>
      </c>
      <c r="L30" s="13"/>
      <c r="M30" s="13">
        <v>1581</v>
      </c>
      <c r="N30" s="13">
        <v>142.74</v>
      </c>
      <c r="O30" s="13"/>
      <c r="P30" s="13"/>
      <c r="Q30" s="13"/>
      <c r="R30" s="13"/>
      <c r="S30" s="13"/>
      <c r="T30" s="13"/>
      <c r="U30" s="13"/>
      <c r="V30" s="13"/>
      <c r="W30" s="13">
        <f t="shared" si="2"/>
        <v>1723.74</v>
      </c>
      <c r="X30" s="30">
        <f t="shared" si="0"/>
        <v>0</v>
      </c>
    </row>
    <row r="31" spans="1:24" s="23" customFormat="1" ht="12.75" outlineLevel="2">
      <c r="A31" s="13">
        <v>6</v>
      </c>
      <c r="B31" s="13" t="s">
        <v>702</v>
      </c>
      <c r="C31" s="13" t="s">
        <v>703</v>
      </c>
      <c r="D31" s="16">
        <v>263.5</v>
      </c>
      <c r="E31" s="13" t="s">
        <v>704</v>
      </c>
      <c r="F31" s="13" t="s">
        <v>705</v>
      </c>
      <c r="G31" s="13" t="s">
        <v>61</v>
      </c>
      <c r="H31" s="13">
        <v>0</v>
      </c>
      <c r="I31" s="6">
        <f t="shared" si="1"/>
        <v>263.5</v>
      </c>
      <c r="J31" s="69" t="s">
        <v>47</v>
      </c>
      <c r="K31" s="90" t="s">
        <v>5</v>
      </c>
      <c r="L31" s="13"/>
      <c r="M31" s="13">
        <v>263.5</v>
      </c>
      <c r="N31" s="13"/>
      <c r="O31" s="13"/>
      <c r="P31" s="13"/>
      <c r="Q31" s="13"/>
      <c r="R31" s="13"/>
      <c r="S31" s="13"/>
      <c r="T31" s="13"/>
      <c r="U31" s="13"/>
      <c r="V31" s="13"/>
      <c r="W31" s="13">
        <f t="shared" si="2"/>
        <v>263.5</v>
      </c>
      <c r="X31" s="30">
        <f t="shared" si="0"/>
        <v>0</v>
      </c>
    </row>
    <row r="32" spans="1:24" s="23" customFormat="1" ht="12.75" outlineLevel="2">
      <c r="A32" s="13">
        <v>7</v>
      </c>
      <c r="B32" s="13" t="s">
        <v>706</v>
      </c>
      <c r="C32" s="13" t="s">
        <v>703</v>
      </c>
      <c r="D32" s="16">
        <v>1810.57</v>
      </c>
      <c r="E32" s="13" t="s">
        <v>707</v>
      </c>
      <c r="F32" s="13" t="s">
        <v>705</v>
      </c>
      <c r="G32" s="13" t="s">
        <v>61</v>
      </c>
      <c r="H32" s="13">
        <v>0</v>
      </c>
      <c r="I32" s="6">
        <f t="shared" si="1"/>
        <v>1810.57</v>
      </c>
      <c r="J32" s="69" t="s">
        <v>47</v>
      </c>
      <c r="K32" s="90" t="s">
        <v>5</v>
      </c>
      <c r="L32" s="13"/>
      <c r="M32" s="13">
        <v>1754.97</v>
      </c>
      <c r="N32" s="13">
        <v>55.6</v>
      </c>
      <c r="O32" s="13"/>
      <c r="P32" s="13"/>
      <c r="Q32" s="13"/>
      <c r="R32" s="13"/>
      <c r="S32" s="13"/>
      <c r="T32" s="13"/>
      <c r="U32" s="13"/>
      <c r="V32" s="13"/>
      <c r="W32" s="13">
        <f t="shared" si="2"/>
        <v>1810.57</v>
      </c>
      <c r="X32" s="30">
        <f t="shared" si="0"/>
        <v>0</v>
      </c>
    </row>
    <row r="33" spans="1:24" s="23" customFormat="1" ht="12.75" outlineLevel="2">
      <c r="A33" s="13">
        <v>8</v>
      </c>
      <c r="B33" s="13" t="s">
        <v>708</v>
      </c>
      <c r="C33" s="13" t="s">
        <v>709</v>
      </c>
      <c r="D33" s="16">
        <v>4478.99</v>
      </c>
      <c r="E33" s="13" t="s">
        <v>710</v>
      </c>
      <c r="F33" s="13" t="s">
        <v>711</v>
      </c>
      <c r="G33" s="13" t="s">
        <v>61</v>
      </c>
      <c r="H33" s="13">
        <v>0</v>
      </c>
      <c r="I33" s="6">
        <f t="shared" si="1"/>
        <v>4478.99</v>
      </c>
      <c r="J33" s="69" t="s">
        <v>47</v>
      </c>
      <c r="K33" s="90" t="s">
        <v>5</v>
      </c>
      <c r="L33" s="13"/>
      <c r="M33" s="13">
        <v>3068.61</v>
      </c>
      <c r="N33" s="13">
        <v>1410.38</v>
      </c>
      <c r="O33" s="13"/>
      <c r="P33" s="13"/>
      <c r="Q33" s="13"/>
      <c r="R33" s="13"/>
      <c r="S33" s="13"/>
      <c r="T33" s="13"/>
      <c r="U33" s="13"/>
      <c r="V33" s="13"/>
      <c r="W33" s="13">
        <f t="shared" si="2"/>
        <v>4478.99</v>
      </c>
      <c r="X33" s="30">
        <f t="shared" si="0"/>
        <v>0</v>
      </c>
    </row>
    <row r="34" spans="1:24" s="43" customFormat="1" ht="12.75" outlineLevel="1">
      <c r="A34" s="24"/>
      <c r="B34" s="24"/>
      <c r="C34" s="24"/>
      <c r="D34" s="41">
        <f>SUBTOTAL(9,D26:D33)</f>
        <v>16832.46</v>
      </c>
      <c r="E34" s="24"/>
      <c r="F34" s="24"/>
      <c r="G34" s="24"/>
      <c r="H34" s="24">
        <f>SUBTOTAL(9,H26:H33)</f>
        <v>0</v>
      </c>
      <c r="I34" s="80">
        <f>SUBTOTAL(9,I26:I33)</f>
        <v>16832.46</v>
      </c>
      <c r="J34" s="81"/>
      <c r="K34" s="33" t="s">
        <v>48</v>
      </c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30"/>
    </row>
    <row r="35" spans="1:24" s="23" customFormat="1" ht="12.75" outlineLevel="2">
      <c r="A35" s="13">
        <v>1</v>
      </c>
      <c r="B35" s="13" t="s">
        <v>712</v>
      </c>
      <c r="C35" s="13" t="s">
        <v>666</v>
      </c>
      <c r="D35" s="16">
        <v>3654.84</v>
      </c>
      <c r="E35" s="13" t="s">
        <v>713</v>
      </c>
      <c r="F35" s="13" t="s">
        <v>668</v>
      </c>
      <c r="G35" s="13" t="s">
        <v>61</v>
      </c>
      <c r="H35" s="40">
        <v>25.65</v>
      </c>
      <c r="I35" s="6">
        <f>D35-H35</f>
        <v>3629.19</v>
      </c>
      <c r="J35" s="69" t="s">
        <v>49</v>
      </c>
      <c r="K35" s="90" t="s">
        <v>6</v>
      </c>
      <c r="L35" s="13"/>
      <c r="M35" s="13"/>
      <c r="N35" s="13"/>
      <c r="O35" s="13"/>
      <c r="P35" s="13"/>
      <c r="Q35" s="13"/>
      <c r="R35" s="13"/>
      <c r="S35" s="13"/>
      <c r="T35" s="13">
        <v>3629.19</v>
      </c>
      <c r="U35" s="13"/>
      <c r="V35" s="13"/>
      <c r="W35" s="13">
        <f>SUM(L35:V35)</f>
        <v>3629.19</v>
      </c>
      <c r="X35" s="30">
        <f t="shared" si="0"/>
        <v>0</v>
      </c>
    </row>
    <row r="36" spans="1:24" s="43" customFormat="1" ht="12.75" outlineLevel="1">
      <c r="A36" s="24"/>
      <c r="B36" s="24"/>
      <c r="C36" s="24"/>
      <c r="D36" s="41">
        <f>SUBTOTAL(9,D35:D35)</f>
        <v>3654.84</v>
      </c>
      <c r="E36" s="24"/>
      <c r="F36" s="24"/>
      <c r="G36" s="24"/>
      <c r="H36" s="24">
        <f>SUBTOTAL(9,H35:H35)</f>
        <v>25.65</v>
      </c>
      <c r="I36" s="80">
        <f>SUBTOTAL(9,I35:I35)</f>
        <v>3629.19</v>
      </c>
      <c r="J36" s="81"/>
      <c r="K36" s="33" t="s">
        <v>50</v>
      </c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30"/>
    </row>
    <row r="37" spans="1:24" s="23" customFormat="1" ht="12.75" outlineLevel="2">
      <c r="A37" s="13">
        <v>1</v>
      </c>
      <c r="B37" s="13" t="s">
        <v>714</v>
      </c>
      <c r="C37" s="13" t="s">
        <v>666</v>
      </c>
      <c r="D37" s="16">
        <v>156.8</v>
      </c>
      <c r="E37" s="13" t="s">
        <v>715</v>
      </c>
      <c r="F37" s="13" t="s">
        <v>683</v>
      </c>
      <c r="G37" s="13" t="s">
        <v>61</v>
      </c>
      <c r="H37" s="13">
        <v>0</v>
      </c>
      <c r="I37" s="6">
        <f>D37-H37</f>
        <v>156.8</v>
      </c>
      <c r="J37" s="69" t="s">
        <v>51</v>
      </c>
      <c r="K37" s="90" t="s">
        <v>16</v>
      </c>
      <c r="L37" s="13"/>
      <c r="M37" s="13"/>
      <c r="N37" s="13"/>
      <c r="O37" s="13"/>
      <c r="P37" s="13">
        <v>156.8</v>
      </c>
      <c r="Q37" s="13"/>
      <c r="R37" s="13"/>
      <c r="S37" s="13"/>
      <c r="T37" s="13"/>
      <c r="U37" s="13"/>
      <c r="V37" s="13"/>
      <c r="W37" s="13">
        <f>SUM(L37:V37)</f>
        <v>156.8</v>
      </c>
      <c r="X37" s="30">
        <f t="shared" si="0"/>
        <v>0</v>
      </c>
    </row>
    <row r="38" spans="1:24" s="23" customFormat="1" ht="12.75" outlineLevel="2">
      <c r="A38" s="13">
        <v>2</v>
      </c>
      <c r="B38" s="13" t="s">
        <v>716</v>
      </c>
      <c r="C38" s="13" t="s">
        <v>666</v>
      </c>
      <c r="D38" s="16">
        <v>17024.57</v>
      </c>
      <c r="E38" s="13" t="s">
        <v>717</v>
      </c>
      <c r="F38" s="13" t="s">
        <v>683</v>
      </c>
      <c r="G38" s="13" t="s">
        <v>61</v>
      </c>
      <c r="H38" s="13">
        <v>0</v>
      </c>
      <c r="I38" s="6">
        <f>D38-H38</f>
        <v>17024.57</v>
      </c>
      <c r="J38" s="69" t="s">
        <v>51</v>
      </c>
      <c r="K38" s="90" t="s">
        <v>16</v>
      </c>
      <c r="L38" s="13"/>
      <c r="M38" s="13"/>
      <c r="N38" s="13">
        <v>17024.57</v>
      </c>
      <c r="O38" s="13"/>
      <c r="P38" s="64"/>
      <c r="Q38" s="64"/>
      <c r="R38" s="65"/>
      <c r="S38" s="13"/>
      <c r="T38" s="13"/>
      <c r="U38" s="13"/>
      <c r="V38" s="13"/>
      <c r="W38" s="13">
        <f>SUM(L38:V38)</f>
        <v>17024.57</v>
      </c>
      <c r="X38" s="30">
        <f t="shared" si="0"/>
        <v>0</v>
      </c>
    </row>
    <row r="39" spans="1:24" s="43" customFormat="1" ht="12.75" outlineLevel="1">
      <c r="A39" s="24"/>
      <c r="B39" s="24"/>
      <c r="C39" s="24"/>
      <c r="D39" s="41">
        <f>SUBTOTAL(9,D37:D38)</f>
        <v>17181.37</v>
      </c>
      <c r="E39" s="24"/>
      <c r="F39" s="24"/>
      <c r="G39" s="24"/>
      <c r="H39" s="24">
        <f>SUBTOTAL(9,H37:H38)</f>
        <v>0</v>
      </c>
      <c r="I39" s="80">
        <f>SUBTOTAL(9,I37:I38)</f>
        <v>17181.37</v>
      </c>
      <c r="J39" s="81"/>
      <c r="K39" s="33" t="s">
        <v>179</v>
      </c>
      <c r="L39" s="24"/>
      <c r="M39" s="24"/>
      <c r="N39" s="24"/>
      <c r="O39" s="24"/>
      <c r="P39" s="64"/>
      <c r="Q39" s="64"/>
      <c r="R39" s="65"/>
      <c r="S39" s="24"/>
      <c r="T39" s="24"/>
      <c r="U39" s="24"/>
      <c r="V39" s="24"/>
      <c r="W39" s="24"/>
      <c r="X39" s="30"/>
    </row>
    <row r="40" spans="1:24" s="23" customFormat="1" ht="12.75" outlineLevel="2">
      <c r="A40" s="13">
        <v>1</v>
      </c>
      <c r="B40" s="13" t="s">
        <v>718</v>
      </c>
      <c r="C40" s="13" t="s">
        <v>666</v>
      </c>
      <c r="D40" s="16">
        <v>3077.76</v>
      </c>
      <c r="E40" s="13" t="s">
        <v>719</v>
      </c>
      <c r="F40" s="13" t="s">
        <v>683</v>
      </c>
      <c r="G40" s="13" t="s">
        <v>61</v>
      </c>
      <c r="H40" s="40">
        <v>179.54</v>
      </c>
      <c r="I40" s="6">
        <f>D40-H40</f>
        <v>2898.2200000000003</v>
      </c>
      <c r="J40" s="69" t="s">
        <v>52</v>
      </c>
      <c r="K40" s="90" t="s">
        <v>9</v>
      </c>
      <c r="L40" s="13"/>
      <c r="M40" s="13"/>
      <c r="N40" s="13"/>
      <c r="O40" s="13"/>
      <c r="P40" s="64"/>
      <c r="Q40" s="64"/>
      <c r="R40" s="65"/>
      <c r="S40" s="13"/>
      <c r="T40" s="13">
        <v>2898.22</v>
      </c>
      <c r="U40" s="13"/>
      <c r="V40" s="13"/>
      <c r="W40" s="13">
        <f>SUM(L40:V40)</f>
        <v>2898.22</v>
      </c>
      <c r="X40" s="30">
        <f t="shared" si="0"/>
        <v>0</v>
      </c>
    </row>
    <row r="41" spans="1:24" s="23" customFormat="1" ht="12.75" outlineLevel="2">
      <c r="A41" s="13">
        <v>2</v>
      </c>
      <c r="B41" s="13" t="s">
        <v>720</v>
      </c>
      <c r="C41" s="13" t="s">
        <v>666</v>
      </c>
      <c r="D41" s="16">
        <v>115.42</v>
      </c>
      <c r="E41" s="13" t="s">
        <v>721</v>
      </c>
      <c r="F41" s="13" t="s">
        <v>683</v>
      </c>
      <c r="G41" s="13" t="s">
        <v>61</v>
      </c>
      <c r="H41" s="13">
        <v>0</v>
      </c>
      <c r="I41" s="6">
        <f>D41-H41</f>
        <v>115.42</v>
      </c>
      <c r="J41" s="69" t="s">
        <v>52</v>
      </c>
      <c r="K41" s="90" t="s">
        <v>9</v>
      </c>
      <c r="L41" s="13"/>
      <c r="M41" s="13"/>
      <c r="N41" s="13"/>
      <c r="O41" s="13"/>
      <c r="P41" s="64"/>
      <c r="Q41" s="64"/>
      <c r="R41" s="65"/>
      <c r="S41" s="13"/>
      <c r="T41" s="13">
        <v>115.42</v>
      </c>
      <c r="U41" s="13"/>
      <c r="V41" s="13"/>
      <c r="W41" s="13">
        <f>SUM(L41:V41)</f>
        <v>115.42</v>
      </c>
      <c r="X41" s="30">
        <f t="shared" si="0"/>
        <v>0</v>
      </c>
    </row>
    <row r="42" spans="1:24" s="43" customFormat="1" ht="12.75" outlineLevel="1">
      <c r="A42" s="24"/>
      <c r="B42" s="24"/>
      <c r="C42" s="24"/>
      <c r="D42" s="41">
        <f>SUBTOTAL(9,D40:D41)</f>
        <v>3193.1800000000003</v>
      </c>
      <c r="E42" s="24"/>
      <c r="F42" s="24"/>
      <c r="G42" s="24"/>
      <c r="H42" s="24">
        <f>SUBTOTAL(9,H40:H41)</f>
        <v>179.54</v>
      </c>
      <c r="I42" s="80">
        <f>SUBTOTAL(9,I40:I41)</f>
        <v>3013.6400000000003</v>
      </c>
      <c r="J42" s="81"/>
      <c r="K42" s="33" t="s">
        <v>53</v>
      </c>
      <c r="L42" s="24"/>
      <c r="M42" s="24"/>
      <c r="N42" s="24"/>
      <c r="O42" s="24"/>
      <c r="P42" s="64"/>
      <c r="Q42" s="64"/>
      <c r="R42" s="65"/>
      <c r="S42" s="24"/>
      <c r="T42" s="24"/>
      <c r="U42" s="24"/>
      <c r="V42" s="24"/>
      <c r="W42" s="24"/>
      <c r="X42" s="30"/>
    </row>
    <row r="43" spans="1:24" s="23" customFormat="1" ht="12.75" outlineLevel="2">
      <c r="A43" s="13">
        <v>1</v>
      </c>
      <c r="B43" s="13" t="s">
        <v>722</v>
      </c>
      <c r="C43" s="13" t="s">
        <v>666</v>
      </c>
      <c r="D43" s="16">
        <v>538.88</v>
      </c>
      <c r="E43" s="13" t="s">
        <v>723</v>
      </c>
      <c r="F43" s="13" t="s">
        <v>683</v>
      </c>
      <c r="G43" s="13" t="s">
        <v>61</v>
      </c>
      <c r="H43" s="13">
        <v>0</v>
      </c>
      <c r="I43" s="6">
        <f>D43-H43</f>
        <v>538.88</v>
      </c>
      <c r="J43" s="69" t="s">
        <v>150</v>
      </c>
      <c r="K43" s="90" t="s">
        <v>12</v>
      </c>
      <c r="L43" s="13"/>
      <c r="M43" s="13"/>
      <c r="N43" s="13"/>
      <c r="O43" s="13"/>
      <c r="P43" s="64"/>
      <c r="Q43" s="64">
        <v>205.05</v>
      </c>
      <c r="R43" s="65">
        <v>333.83</v>
      </c>
      <c r="S43" s="13"/>
      <c r="T43" s="13"/>
      <c r="U43" s="13"/>
      <c r="V43" s="13"/>
      <c r="W43" s="13">
        <f>SUM(L43:V43)</f>
        <v>538.88</v>
      </c>
      <c r="X43" s="30">
        <f t="shared" si="0"/>
        <v>0</v>
      </c>
    </row>
    <row r="44" spans="1:24" s="23" customFormat="1" ht="12.75" outlineLevel="2">
      <c r="A44" s="13">
        <v>2</v>
      </c>
      <c r="B44" s="13" t="s">
        <v>724</v>
      </c>
      <c r="C44" s="13" t="s">
        <v>666</v>
      </c>
      <c r="D44" s="16">
        <v>538.88</v>
      </c>
      <c r="E44" s="13" t="s">
        <v>725</v>
      </c>
      <c r="F44" s="13" t="s">
        <v>683</v>
      </c>
      <c r="G44" s="13" t="s">
        <v>61</v>
      </c>
      <c r="H44" s="13">
        <v>0</v>
      </c>
      <c r="I44" s="6">
        <f>D44-H44</f>
        <v>538.88</v>
      </c>
      <c r="J44" s="69" t="s">
        <v>150</v>
      </c>
      <c r="K44" s="90" t="s">
        <v>12</v>
      </c>
      <c r="L44" s="13"/>
      <c r="M44" s="13"/>
      <c r="N44" s="13"/>
      <c r="O44" s="13"/>
      <c r="P44" s="64"/>
      <c r="Q44" s="64">
        <v>205.03</v>
      </c>
      <c r="R44" s="65">
        <v>333.85</v>
      </c>
      <c r="S44" s="13"/>
      <c r="T44" s="13"/>
      <c r="U44" s="13"/>
      <c r="V44" s="13"/>
      <c r="W44" s="13">
        <f>SUM(L44:V44)</f>
        <v>538.88</v>
      </c>
      <c r="X44" s="30">
        <f t="shared" si="0"/>
        <v>0</v>
      </c>
    </row>
    <row r="45" spans="1:24" s="23" customFormat="1" ht="12.75" outlineLevel="2">
      <c r="A45" s="13">
        <v>3</v>
      </c>
      <c r="B45" s="13" t="s">
        <v>726</v>
      </c>
      <c r="C45" s="13" t="s">
        <v>666</v>
      </c>
      <c r="D45" s="16">
        <v>471.17</v>
      </c>
      <c r="E45" s="13" t="s">
        <v>727</v>
      </c>
      <c r="F45" s="13" t="s">
        <v>705</v>
      </c>
      <c r="G45" s="13" t="s">
        <v>61</v>
      </c>
      <c r="H45" s="13">
        <v>0</v>
      </c>
      <c r="I45" s="6">
        <f>D45-H45</f>
        <v>471.17</v>
      </c>
      <c r="J45" s="69" t="s">
        <v>150</v>
      </c>
      <c r="K45" s="90" t="s">
        <v>12</v>
      </c>
      <c r="L45" s="13"/>
      <c r="M45" s="13"/>
      <c r="N45" s="13"/>
      <c r="O45" s="13"/>
      <c r="P45" s="13"/>
      <c r="Q45" s="13">
        <v>195.79</v>
      </c>
      <c r="R45" s="13">
        <v>275.38</v>
      </c>
      <c r="S45" s="13"/>
      <c r="T45" s="13"/>
      <c r="U45" s="13"/>
      <c r="V45" s="13"/>
      <c r="W45" s="13">
        <f>SUM(L45:V45)</f>
        <v>471.16999999999996</v>
      </c>
      <c r="X45" s="30">
        <f t="shared" si="0"/>
        <v>0</v>
      </c>
    </row>
    <row r="46" spans="1:24" s="43" customFormat="1" ht="12.75" outlineLevel="1">
      <c r="A46" s="24"/>
      <c r="B46" s="24"/>
      <c r="C46" s="24"/>
      <c r="D46" s="41">
        <f>SUBTOTAL(9,D43:D45)</f>
        <v>1548.93</v>
      </c>
      <c r="E46" s="24"/>
      <c r="F46" s="24"/>
      <c r="G46" s="24"/>
      <c r="H46" s="24">
        <f>SUBTOTAL(9,H43:H45)</f>
        <v>0</v>
      </c>
      <c r="I46" s="80">
        <f>SUBTOTAL(9,I43:I45)</f>
        <v>1548.93</v>
      </c>
      <c r="J46" s="81"/>
      <c r="K46" s="33" t="s">
        <v>178</v>
      </c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30"/>
    </row>
    <row r="47" spans="1:24" s="23" customFormat="1" ht="12.75" outlineLevel="2">
      <c r="A47" s="13">
        <v>1</v>
      </c>
      <c r="B47" s="13" t="s">
        <v>728</v>
      </c>
      <c r="C47" s="13" t="s">
        <v>666</v>
      </c>
      <c r="D47" s="16">
        <v>243.07</v>
      </c>
      <c r="E47" s="13" t="s">
        <v>514</v>
      </c>
      <c r="F47" s="13" t="s">
        <v>683</v>
      </c>
      <c r="G47" s="13" t="s">
        <v>61</v>
      </c>
      <c r="H47" s="13">
        <v>0</v>
      </c>
      <c r="I47" s="6">
        <f>D47-H47</f>
        <v>243.07</v>
      </c>
      <c r="J47" s="69" t="s">
        <v>54</v>
      </c>
      <c r="K47" s="90" t="s">
        <v>8</v>
      </c>
      <c r="L47" s="13"/>
      <c r="M47" s="13">
        <v>243.07</v>
      </c>
      <c r="N47" s="13"/>
      <c r="O47" s="13"/>
      <c r="P47" s="13"/>
      <c r="Q47" s="13"/>
      <c r="R47" s="13"/>
      <c r="S47" s="13"/>
      <c r="T47" s="13"/>
      <c r="U47" s="13"/>
      <c r="V47" s="13"/>
      <c r="W47" s="13">
        <f>SUM(L47:V47)</f>
        <v>243.07</v>
      </c>
      <c r="X47" s="30">
        <f t="shared" si="0"/>
        <v>0</v>
      </c>
    </row>
    <row r="48" spans="1:24" s="23" customFormat="1" ht="12.75" outlineLevel="2">
      <c r="A48" s="13">
        <v>2</v>
      </c>
      <c r="B48" s="13" t="s">
        <v>729</v>
      </c>
      <c r="C48" s="13" t="s">
        <v>666</v>
      </c>
      <c r="D48" s="16">
        <v>243.07</v>
      </c>
      <c r="E48" s="13" t="s">
        <v>730</v>
      </c>
      <c r="F48" s="13" t="s">
        <v>683</v>
      </c>
      <c r="G48" s="13" t="s">
        <v>61</v>
      </c>
      <c r="H48" s="13">
        <v>0</v>
      </c>
      <c r="I48" s="6">
        <f>D48-H48</f>
        <v>243.07</v>
      </c>
      <c r="J48" s="69" t="s">
        <v>54</v>
      </c>
      <c r="K48" s="90" t="s">
        <v>8</v>
      </c>
      <c r="L48" s="13"/>
      <c r="M48" s="13">
        <v>243.07</v>
      </c>
      <c r="N48" s="13"/>
      <c r="O48" s="13"/>
      <c r="P48" s="13"/>
      <c r="Q48" s="13"/>
      <c r="R48" s="13"/>
      <c r="S48" s="13"/>
      <c r="T48" s="13"/>
      <c r="U48" s="13"/>
      <c r="V48" s="13"/>
      <c r="W48" s="13">
        <f>SUM(L48:V48)</f>
        <v>243.07</v>
      </c>
      <c r="X48" s="30">
        <f t="shared" si="0"/>
        <v>0</v>
      </c>
    </row>
    <row r="49" spans="1:24" s="43" customFormat="1" ht="63.75" outlineLevel="1">
      <c r="A49" s="24"/>
      <c r="B49" s="24"/>
      <c r="C49" s="24"/>
      <c r="D49" s="41">
        <f>SUBTOTAL(9,D47:D48)</f>
        <v>486.14</v>
      </c>
      <c r="E49" s="24"/>
      <c r="F49" s="24"/>
      <c r="G49" s="24"/>
      <c r="H49" s="24">
        <f>SUBTOTAL(9,H47:H48)</f>
        <v>0</v>
      </c>
      <c r="I49" s="80">
        <f>SUBTOTAL(9,I47:I48)</f>
        <v>486.14</v>
      </c>
      <c r="J49" s="81"/>
      <c r="K49" s="33" t="s">
        <v>55</v>
      </c>
      <c r="L49" s="60" t="s">
        <v>504</v>
      </c>
      <c r="M49" s="61" t="s">
        <v>502</v>
      </c>
      <c r="N49" s="62" t="s">
        <v>501</v>
      </c>
      <c r="O49" s="62" t="s">
        <v>503</v>
      </c>
      <c r="P49" s="62" t="s">
        <v>779</v>
      </c>
      <c r="Q49" s="60" t="s">
        <v>499</v>
      </c>
      <c r="R49" s="59" t="s">
        <v>778</v>
      </c>
      <c r="S49" s="62" t="s">
        <v>658</v>
      </c>
      <c r="T49" s="73" t="s">
        <v>505</v>
      </c>
      <c r="U49" s="62" t="s">
        <v>780</v>
      </c>
      <c r="V49" s="62" t="s">
        <v>781</v>
      </c>
      <c r="W49" s="24"/>
      <c r="X49" s="30"/>
    </row>
    <row r="50" spans="1:24" s="23" customFormat="1" ht="12.75" outlineLevel="2">
      <c r="A50" s="2">
        <v>1</v>
      </c>
      <c r="B50" s="2" t="s">
        <v>651</v>
      </c>
      <c r="C50" s="2" t="s">
        <v>523</v>
      </c>
      <c r="D50" s="8">
        <v>7576.4</v>
      </c>
      <c r="E50" s="2" t="s">
        <v>652</v>
      </c>
      <c r="F50" s="2" t="s">
        <v>523</v>
      </c>
      <c r="G50" s="2" t="s">
        <v>163</v>
      </c>
      <c r="H50" s="13">
        <v>0</v>
      </c>
      <c r="I50" s="6">
        <f aca="true" t="shared" si="3" ref="I50:I70">D50-H50</f>
        <v>7576.4</v>
      </c>
      <c r="J50" s="65" t="s">
        <v>56</v>
      </c>
      <c r="K50" s="92" t="s">
        <v>4</v>
      </c>
      <c r="L50" s="13"/>
      <c r="M50" s="13"/>
      <c r="N50" s="13"/>
      <c r="O50" s="13">
        <v>7576.4</v>
      </c>
      <c r="P50" s="13"/>
      <c r="Q50" s="13"/>
      <c r="R50" s="13"/>
      <c r="S50" s="13"/>
      <c r="T50" s="13"/>
      <c r="U50" s="13"/>
      <c r="V50" s="13"/>
      <c r="W50" s="13">
        <f aca="true" t="shared" si="4" ref="W50:W70">SUM(L50:V50)</f>
        <v>7576.4</v>
      </c>
      <c r="X50" s="30">
        <f t="shared" si="0"/>
        <v>0</v>
      </c>
    </row>
    <row r="51" spans="1:24" s="23" customFormat="1" ht="12.75" outlineLevel="2">
      <c r="A51" s="13">
        <v>2</v>
      </c>
      <c r="B51" s="13" t="s">
        <v>731</v>
      </c>
      <c r="C51" s="13" t="s">
        <v>523</v>
      </c>
      <c r="D51" s="16">
        <v>656.24</v>
      </c>
      <c r="E51" s="13" t="s">
        <v>732</v>
      </c>
      <c r="F51" s="13" t="s">
        <v>523</v>
      </c>
      <c r="G51" s="13" t="s">
        <v>61</v>
      </c>
      <c r="H51" s="13">
        <v>0</v>
      </c>
      <c r="I51" s="6">
        <f t="shared" si="3"/>
        <v>656.24</v>
      </c>
      <c r="J51" s="69" t="s">
        <v>56</v>
      </c>
      <c r="K51" s="90" t="s">
        <v>4</v>
      </c>
      <c r="L51" s="13"/>
      <c r="M51" s="13"/>
      <c r="N51" s="13"/>
      <c r="O51" s="13">
        <v>656.24</v>
      </c>
      <c r="P51" s="13"/>
      <c r="Q51" s="13"/>
      <c r="R51" s="13"/>
      <c r="S51" s="13"/>
      <c r="T51" s="13"/>
      <c r="U51" s="13"/>
      <c r="V51" s="13"/>
      <c r="W51" s="13">
        <f t="shared" si="4"/>
        <v>656.24</v>
      </c>
      <c r="X51" s="30">
        <f t="shared" si="0"/>
        <v>0</v>
      </c>
    </row>
    <row r="52" spans="1:24" s="23" customFormat="1" ht="12.75" outlineLevel="2">
      <c r="A52" s="13">
        <v>3</v>
      </c>
      <c r="B52" s="13" t="s">
        <v>733</v>
      </c>
      <c r="C52" s="13" t="s">
        <v>666</v>
      </c>
      <c r="D52" s="16">
        <v>2501.01</v>
      </c>
      <c r="E52" s="13" t="s">
        <v>734</v>
      </c>
      <c r="F52" s="13" t="s">
        <v>668</v>
      </c>
      <c r="G52" s="13" t="s">
        <v>61</v>
      </c>
      <c r="H52" s="13">
        <v>0</v>
      </c>
      <c r="I52" s="6">
        <f t="shared" si="3"/>
        <v>2501.01</v>
      </c>
      <c r="J52" s="69" t="s">
        <v>56</v>
      </c>
      <c r="K52" s="90" t="s">
        <v>4</v>
      </c>
      <c r="L52" s="13"/>
      <c r="M52" s="13"/>
      <c r="N52" s="13"/>
      <c r="O52" s="13">
        <v>2501.01</v>
      </c>
      <c r="P52" s="13"/>
      <c r="Q52" s="13"/>
      <c r="R52" s="13"/>
      <c r="S52" s="13"/>
      <c r="T52" s="13"/>
      <c r="U52" s="13"/>
      <c r="W52" s="13">
        <f t="shared" si="4"/>
        <v>2501.01</v>
      </c>
      <c r="X52" s="30">
        <f t="shared" si="0"/>
        <v>0</v>
      </c>
    </row>
    <row r="53" spans="1:24" s="23" customFormat="1" ht="12.75" outlineLevel="2">
      <c r="A53" s="2">
        <v>4</v>
      </c>
      <c r="B53" s="13" t="s">
        <v>735</v>
      </c>
      <c r="C53" s="13" t="s">
        <v>666</v>
      </c>
      <c r="D53" s="16">
        <v>1694.5</v>
      </c>
      <c r="E53" s="13" t="s">
        <v>736</v>
      </c>
      <c r="F53" s="13" t="s">
        <v>668</v>
      </c>
      <c r="G53" s="13" t="s">
        <v>61</v>
      </c>
      <c r="H53" s="13">
        <v>0</v>
      </c>
      <c r="I53" s="6">
        <f t="shared" si="3"/>
        <v>1694.5</v>
      </c>
      <c r="J53" s="69" t="s">
        <v>56</v>
      </c>
      <c r="K53" s="90" t="s">
        <v>4</v>
      </c>
      <c r="L53" s="13"/>
      <c r="M53" s="13"/>
      <c r="N53" s="13"/>
      <c r="O53" s="13"/>
      <c r="P53" s="13"/>
      <c r="Q53" s="13"/>
      <c r="R53" s="13"/>
      <c r="S53" s="13"/>
      <c r="U53" s="13">
        <v>1694.5</v>
      </c>
      <c r="V53" s="13"/>
      <c r="W53" s="13">
        <f t="shared" si="4"/>
        <v>1694.5</v>
      </c>
      <c r="X53" s="30">
        <f t="shared" si="0"/>
        <v>0</v>
      </c>
    </row>
    <row r="54" spans="1:24" s="23" customFormat="1" ht="12.75" outlineLevel="2">
      <c r="A54" s="13">
        <v>5</v>
      </c>
      <c r="B54" s="13" t="s">
        <v>737</v>
      </c>
      <c r="C54" s="13" t="s">
        <v>666</v>
      </c>
      <c r="D54" s="16">
        <v>2455.56</v>
      </c>
      <c r="E54" s="13" t="s">
        <v>738</v>
      </c>
      <c r="F54" s="13" t="s">
        <v>668</v>
      </c>
      <c r="G54" s="13" t="s">
        <v>61</v>
      </c>
      <c r="H54" s="13">
        <v>0</v>
      </c>
      <c r="I54" s="6">
        <f t="shared" si="3"/>
        <v>2455.56</v>
      </c>
      <c r="J54" s="69" t="s">
        <v>56</v>
      </c>
      <c r="K54" s="90" t="s">
        <v>4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>
        <v>2455.56</v>
      </c>
      <c r="W54" s="13">
        <f t="shared" si="4"/>
        <v>2455.56</v>
      </c>
      <c r="X54" s="30">
        <f t="shared" si="0"/>
        <v>0</v>
      </c>
    </row>
    <row r="55" spans="1:24" s="23" customFormat="1" ht="12.75" outlineLevel="2">
      <c r="A55" s="13">
        <v>6</v>
      </c>
      <c r="B55" s="13" t="s">
        <v>739</v>
      </c>
      <c r="C55" s="13" t="s">
        <v>666</v>
      </c>
      <c r="D55" s="16">
        <v>12864.25</v>
      </c>
      <c r="E55" s="13" t="s">
        <v>740</v>
      </c>
      <c r="F55" s="13" t="s">
        <v>668</v>
      </c>
      <c r="G55" s="13" t="s">
        <v>61</v>
      </c>
      <c r="H55" s="13">
        <v>0</v>
      </c>
      <c r="I55" s="6">
        <f t="shared" si="3"/>
        <v>12864.25</v>
      </c>
      <c r="J55" s="69" t="s">
        <v>56</v>
      </c>
      <c r="K55" s="90" t="s">
        <v>4</v>
      </c>
      <c r="L55" s="13"/>
      <c r="M55" s="13"/>
      <c r="N55" s="13"/>
      <c r="O55" s="13"/>
      <c r="P55" s="13">
        <v>886.33</v>
      </c>
      <c r="Q55" s="13">
        <v>10325.64</v>
      </c>
      <c r="R55" s="13">
        <v>1652.28</v>
      </c>
      <c r="S55" s="13"/>
      <c r="T55" s="13"/>
      <c r="U55" s="13"/>
      <c r="V55" s="13"/>
      <c r="W55" s="13">
        <f t="shared" si="4"/>
        <v>12864.25</v>
      </c>
      <c r="X55" s="30">
        <f t="shared" si="0"/>
        <v>0</v>
      </c>
    </row>
    <row r="56" spans="1:24" s="23" customFormat="1" ht="12.75" outlineLevel="2">
      <c r="A56" s="2">
        <v>7</v>
      </c>
      <c r="B56" s="13" t="s">
        <v>741</v>
      </c>
      <c r="C56" s="13" t="s">
        <v>666</v>
      </c>
      <c r="D56" s="16">
        <v>818.52</v>
      </c>
      <c r="E56" s="13" t="s">
        <v>742</v>
      </c>
      <c r="F56" s="13" t="s">
        <v>668</v>
      </c>
      <c r="G56" s="13" t="s">
        <v>61</v>
      </c>
      <c r="H56" s="13">
        <v>0</v>
      </c>
      <c r="I56" s="6">
        <f t="shared" si="3"/>
        <v>818.52</v>
      </c>
      <c r="J56" s="69" t="s">
        <v>56</v>
      </c>
      <c r="K56" s="90" t="s">
        <v>4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>
        <v>818.52</v>
      </c>
      <c r="W56" s="13">
        <f t="shared" si="4"/>
        <v>818.52</v>
      </c>
      <c r="X56" s="30">
        <f t="shared" si="0"/>
        <v>0</v>
      </c>
    </row>
    <row r="57" spans="1:24" s="23" customFormat="1" ht="12.75" outlineLevel="2">
      <c r="A57" s="13">
        <v>8</v>
      </c>
      <c r="B57" s="13" t="s">
        <v>743</v>
      </c>
      <c r="C57" s="13" t="s">
        <v>666</v>
      </c>
      <c r="D57" s="16">
        <v>15510.62</v>
      </c>
      <c r="E57" s="13" t="s">
        <v>744</v>
      </c>
      <c r="F57" s="13" t="s">
        <v>668</v>
      </c>
      <c r="G57" s="13" t="s">
        <v>61</v>
      </c>
      <c r="H57" s="40">
        <v>44.87</v>
      </c>
      <c r="I57" s="6">
        <f t="shared" si="3"/>
        <v>15465.75</v>
      </c>
      <c r="J57" s="69" t="s">
        <v>56</v>
      </c>
      <c r="K57" s="90" t="s">
        <v>4</v>
      </c>
      <c r="L57" s="13"/>
      <c r="M57" s="13"/>
      <c r="N57" s="13"/>
      <c r="O57" s="13"/>
      <c r="P57" s="13"/>
      <c r="Q57" s="13"/>
      <c r="R57" s="13"/>
      <c r="S57" s="13"/>
      <c r="T57" s="13">
        <v>15465.75</v>
      </c>
      <c r="U57" s="13"/>
      <c r="V57" s="13"/>
      <c r="W57" s="13">
        <f t="shared" si="4"/>
        <v>15465.75</v>
      </c>
      <c r="X57" s="30">
        <f t="shared" si="0"/>
        <v>0</v>
      </c>
    </row>
    <row r="58" spans="1:24" s="23" customFormat="1" ht="12.75" outlineLevel="2">
      <c r="A58" s="13">
        <v>9</v>
      </c>
      <c r="B58" s="13" t="s">
        <v>745</v>
      </c>
      <c r="C58" s="13" t="s">
        <v>666</v>
      </c>
      <c r="D58" s="16">
        <v>7743.66</v>
      </c>
      <c r="E58" s="13" t="s">
        <v>746</v>
      </c>
      <c r="F58" s="13" t="s">
        <v>668</v>
      </c>
      <c r="G58" s="13" t="s">
        <v>61</v>
      </c>
      <c r="H58" s="13">
        <v>0</v>
      </c>
      <c r="I58" s="6">
        <f t="shared" si="3"/>
        <v>7743.66</v>
      </c>
      <c r="J58" s="69" t="s">
        <v>56</v>
      </c>
      <c r="K58" s="90" t="s">
        <v>4</v>
      </c>
      <c r="L58" s="13"/>
      <c r="M58" s="13"/>
      <c r="N58" s="13">
        <v>7743.66</v>
      </c>
      <c r="O58" s="13"/>
      <c r="P58" s="13"/>
      <c r="Q58" s="13"/>
      <c r="R58" s="13"/>
      <c r="S58" s="13"/>
      <c r="T58" s="13"/>
      <c r="U58" s="13"/>
      <c r="V58" s="13"/>
      <c r="W58" s="13">
        <f t="shared" si="4"/>
        <v>7743.66</v>
      </c>
      <c r="X58" s="30">
        <f t="shared" si="0"/>
        <v>0</v>
      </c>
    </row>
    <row r="59" spans="1:24" s="23" customFormat="1" ht="12.75" outlineLevel="2">
      <c r="A59" s="2">
        <v>10</v>
      </c>
      <c r="B59" s="13" t="s">
        <v>747</v>
      </c>
      <c r="C59" s="13" t="s">
        <v>666</v>
      </c>
      <c r="D59" s="16">
        <v>35131.42</v>
      </c>
      <c r="E59" s="13" t="s">
        <v>748</v>
      </c>
      <c r="F59" s="13" t="s">
        <v>668</v>
      </c>
      <c r="G59" s="13" t="s">
        <v>61</v>
      </c>
      <c r="H59" s="40">
        <v>263.4</v>
      </c>
      <c r="I59" s="6">
        <f t="shared" si="3"/>
        <v>34868.02</v>
      </c>
      <c r="J59" s="69" t="s">
        <v>56</v>
      </c>
      <c r="K59" s="90" t="s">
        <v>4</v>
      </c>
      <c r="L59" s="13"/>
      <c r="M59" s="13">
        <v>34868.02</v>
      </c>
      <c r="N59" s="13"/>
      <c r="O59" s="13"/>
      <c r="P59" s="13"/>
      <c r="Q59" s="13"/>
      <c r="R59" s="13"/>
      <c r="S59" s="13"/>
      <c r="T59" s="13"/>
      <c r="U59" s="13"/>
      <c r="V59" s="13"/>
      <c r="W59" s="13">
        <f t="shared" si="4"/>
        <v>34868.02</v>
      </c>
      <c r="X59" s="30">
        <f t="shared" si="0"/>
        <v>0</v>
      </c>
    </row>
    <row r="60" spans="1:24" s="23" customFormat="1" ht="12.75" outlineLevel="2">
      <c r="A60" s="13">
        <v>11</v>
      </c>
      <c r="B60" s="13" t="s">
        <v>749</v>
      </c>
      <c r="C60" s="13" t="s">
        <v>666</v>
      </c>
      <c r="D60" s="16">
        <v>338.9</v>
      </c>
      <c r="E60" s="13" t="s">
        <v>750</v>
      </c>
      <c r="F60" s="13" t="s">
        <v>668</v>
      </c>
      <c r="G60" s="13" t="s">
        <v>61</v>
      </c>
      <c r="H60" s="13">
        <v>0</v>
      </c>
      <c r="I60" s="6">
        <f t="shared" si="3"/>
        <v>338.9</v>
      </c>
      <c r="J60" s="69" t="s">
        <v>56</v>
      </c>
      <c r="K60" s="90" t="s">
        <v>4</v>
      </c>
      <c r="L60" s="13"/>
      <c r="M60" s="13"/>
      <c r="N60" s="13"/>
      <c r="O60" s="13"/>
      <c r="P60" s="13"/>
      <c r="Q60" s="13"/>
      <c r="R60" s="13"/>
      <c r="S60" s="13"/>
      <c r="T60" s="13"/>
      <c r="U60" s="13">
        <v>338.9</v>
      </c>
      <c r="V60" s="13"/>
      <c r="W60" s="13">
        <f t="shared" si="4"/>
        <v>338.9</v>
      </c>
      <c r="X60" s="30">
        <f t="shared" si="0"/>
        <v>0</v>
      </c>
    </row>
    <row r="61" spans="1:24" s="23" customFormat="1" ht="12.75" outlineLevel="2">
      <c r="A61" s="13">
        <v>12</v>
      </c>
      <c r="B61" s="13" t="s">
        <v>751</v>
      </c>
      <c r="C61" s="13" t="s">
        <v>666</v>
      </c>
      <c r="D61" s="16">
        <v>1215.53</v>
      </c>
      <c r="E61" s="13" t="s">
        <v>752</v>
      </c>
      <c r="F61" s="13" t="s">
        <v>668</v>
      </c>
      <c r="G61" s="13" t="s">
        <v>61</v>
      </c>
      <c r="H61" s="13">
        <v>0</v>
      </c>
      <c r="I61" s="6">
        <f t="shared" si="3"/>
        <v>1215.53</v>
      </c>
      <c r="J61" s="69" t="s">
        <v>56</v>
      </c>
      <c r="K61" s="90" t="s">
        <v>4</v>
      </c>
      <c r="L61" s="13"/>
      <c r="M61" s="13"/>
      <c r="N61" s="13"/>
      <c r="O61" s="13"/>
      <c r="P61" s="13"/>
      <c r="Q61" s="13">
        <v>1215.53</v>
      </c>
      <c r="R61" s="13"/>
      <c r="S61" s="13"/>
      <c r="T61" s="13"/>
      <c r="U61" s="13"/>
      <c r="V61" s="13"/>
      <c r="W61" s="13">
        <f t="shared" si="4"/>
        <v>1215.53</v>
      </c>
      <c r="X61" s="30">
        <f t="shared" si="0"/>
        <v>0</v>
      </c>
    </row>
    <row r="62" spans="1:24" s="23" customFormat="1" ht="12.75" outlineLevel="2">
      <c r="A62" s="2">
        <v>13</v>
      </c>
      <c r="B62" s="13" t="s">
        <v>753</v>
      </c>
      <c r="C62" s="13" t="s">
        <v>666</v>
      </c>
      <c r="D62" s="16">
        <v>4603.32</v>
      </c>
      <c r="E62" s="13" t="s">
        <v>754</v>
      </c>
      <c r="F62" s="13" t="s">
        <v>668</v>
      </c>
      <c r="G62" s="13" t="s">
        <v>61</v>
      </c>
      <c r="H62" s="13">
        <v>0</v>
      </c>
      <c r="I62" s="6">
        <f t="shared" si="3"/>
        <v>4603.32</v>
      </c>
      <c r="J62" s="69" t="s">
        <v>56</v>
      </c>
      <c r="K62" s="90" t="s">
        <v>4</v>
      </c>
      <c r="L62" s="13"/>
      <c r="M62" s="13"/>
      <c r="N62" s="13"/>
      <c r="O62" s="13">
        <v>4603.32</v>
      </c>
      <c r="P62" s="13"/>
      <c r="Q62" s="13"/>
      <c r="R62" s="13"/>
      <c r="S62" s="13"/>
      <c r="T62" s="13"/>
      <c r="U62" s="13"/>
      <c r="V62" s="13"/>
      <c r="W62" s="13">
        <f t="shared" si="4"/>
        <v>4603.32</v>
      </c>
      <c r="X62" s="30">
        <f t="shared" si="0"/>
        <v>0</v>
      </c>
    </row>
    <row r="63" spans="1:24" s="23" customFormat="1" ht="12.75" outlineLevel="2">
      <c r="A63" s="13">
        <v>14</v>
      </c>
      <c r="B63" s="13" t="s">
        <v>755</v>
      </c>
      <c r="C63" s="13" t="s">
        <v>756</v>
      </c>
      <c r="D63" s="16">
        <v>7743.66</v>
      </c>
      <c r="E63" s="13" t="s">
        <v>757</v>
      </c>
      <c r="F63" s="13" t="s">
        <v>758</v>
      </c>
      <c r="G63" s="13" t="s">
        <v>61</v>
      </c>
      <c r="H63" s="13">
        <v>0</v>
      </c>
      <c r="I63" s="6">
        <f t="shared" si="3"/>
        <v>7743.66</v>
      </c>
      <c r="J63" s="69" t="s">
        <v>56</v>
      </c>
      <c r="K63" s="90" t="s">
        <v>4</v>
      </c>
      <c r="L63" s="13"/>
      <c r="M63" s="13"/>
      <c r="N63" s="13">
        <v>7743.66</v>
      </c>
      <c r="O63" s="13"/>
      <c r="P63" s="13"/>
      <c r="Q63" s="13"/>
      <c r="R63" s="13"/>
      <c r="S63" s="13"/>
      <c r="T63" s="13"/>
      <c r="U63" s="13"/>
      <c r="V63" s="13"/>
      <c r="W63" s="13">
        <f t="shared" si="4"/>
        <v>7743.66</v>
      </c>
      <c r="X63" s="30">
        <f t="shared" si="0"/>
        <v>0</v>
      </c>
    </row>
    <row r="64" spans="1:24" s="23" customFormat="1" ht="12.75" outlineLevel="2">
      <c r="A64" s="13">
        <v>15</v>
      </c>
      <c r="B64" s="13" t="s">
        <v>759</v>
      </c>
      <c r="C64" s="13" t="s">
        <v>756</v>
      </c>
      <c r="D64" s="16">
        <v>4520.1</v>
      </c>
      <c r="E64" s="13" t="s">
        <v>760</v>
      </c>
      <c r="F64" s="13" t="s">
        <v>758</v>
      </c>
      <c r="G64" s="13" t="s">
        <v>61</v>
      </c>
      <c r="H64" s="13">
        <v>0</v>
      </c>
      <c r="I64" s="6">
        <f t="shared" si="3"/>
        <v>4520.1</v>
      </c>
      <c r="J64" s="69" t="s">
        <v>56</v>
      </c>
      <c r="K64" s="90" t="s">
        <v>4</v>
      </c>
      <c r="L64" s="13"/>
      <c r="M64" s="13">
        <v>4520.1</v>
      </c>
      <c r="N64" s="13"/>
      <c r="O64" s="13"/>
      <c r="P64" s="13"/>
      <c r="Q64" s="13"/>
      <c r="R64" s="13"/>
      <c r="S64" s="13"/>
      <c r="T64" s="13"/>
      <c r="U64" s="13"/>
      <c r="V64" s="13"/>
      <c r="W64" s="13">
        <f t="shared" si="4"/>
        <v>4520.1</v>
      </c>
      <c r="X64" s="30">
        <f t="shared" si="0"/>
        <v>0</v>
      </c>
    </row>
    <row r="65" spans="1:24" s="23" customFormat="1" ht="12.75" outlineLevel="2">
      <c r="A65" s="2">
        <v>16</v>
      </c>
      <c r="B65" s="13" t="s">
        <v>761</v>
      </c>
      <c r="C65" s="13" t="s">
        <v>756</v>
      </c>
      <c r="D65" s="16">
        <v>263.89</v>
      </c>
      <c r="E65" s="13" t="s">
        <v>762</v>
      </c>
      <c r="F65" s="13" t="s">
        <v>758</v>
      </c>
      <c r="G65" s="13" t="s">
        <v>61</v>
      </c>
      <c r="H65" s="13">
        <v>0</v>
      </c>
      <c r="I65" s="6">
        <f t="shared" si="3"/>
        <v>263.89</v>
      </c>
      <c r="J65" s="69" t="s">
        <v>56</v>
      </c>
      <c r="K65" s="90" t="s">
        <v>4</v>
      </c>
      <c r="L65" s="13"/>
      <c r="M65" s="13">
        <v>263.89</v>
      </c>
      <c r="N65" s="13"/>
      <c r="O65" s="13"/>
      <c r="P65" s="13"/>
      <c r="Q65" s="13"/>
      <c r="R65" s="13"/>
      <c r="S65" s="13"/>
      <c r="T65" s="13"/>
      <c r="U65" s="13"/>
      <c r="V65" s="13"/>
      <c r="W65" s="13">
        <f t="shared" si="4"/>
        <v>263.89</v>
      </c>
      <c r="X65" s="30">
        <f t="shared" si="0"/>
        <v>0</v>
      </c>
    </row>
    <row r="66" spans="1:24" s="23" customFormat="1" ht="12.75" outlineLevel="2">
      <c r="A66" s="13">
        <v>17</v>
      </c>
      <c r="B66" s="13" t="s">
        <v>763</v>
      </c>
      <c r="C66" s="13" t="s">
        <v>756</v>
      </c>
      <c r="D66" s="16">
        <v>35816.46</v>
      </c>
      <c r="E66" s="13" t="s">
        <v>764</v>
      </c>
      <c r="F66" s="13" t="s">
        <v>758</v>
      </c>
      <c r="G66" s="13" t="s">
        <v>61</v>
      </c>
      <c r="H66" s="13">
        <v>0</v>
      </c>
      <c r="I66" s="6">
        <f t="shared" si="3"/>
        <v>35816.46</v>
      </c>
      <c r="J66" s="69" t="s">
        <v>56</v>
      </c>
      <c r="K66" s="90" t="s">
        <v>4</v>
      </c>
      <c r="L66" s="13"/>
      <c r="M66" s="13">
        <v>35816.46</v>
      </c>
      <c r="N66" s="13"/>
      <c r="O66" s="13"/>
      <c r="P66" s="13"/>
      <c r="Q66" s="13"/>
      <c r="R66" s="13"/>
      <c r="S66" s="13"/>
      <c r="T66" s="13"/>
      <c r="U66" s="13"/>
      <c r="V66" s="13"/>
      <c r="W66" s="13">
        <f t="shared" si="4"/>
        <v>35816.46</v>
      </c>
      <c r="X66" s="30">
        <f t="shared" si="0"/>
        <v>0</v>
      </c>
    </row>
    <row r="67" spans="1:24" s="23" customFormat="1" ht="12.75" outlineLevel="2">
      <c r="A67" s="13">
        <v>18</v>
      </c>
      <c r="B67" s="13" t="s">
        <v>765</v>
      </c>
      <c r="C67" s="13" t="s">
        <v>756</v>
      </c>
      <c r="D67" s="16">
        <v>15741.47</v>
      </c>
      <c r="E67" s="13" t="s">
        <v>766</v>
      </c>
      <c r="F67" s="13" t="s">
        <v>758</v>
      </c>
      <c r="G67" s="13" t="s">
        <v>61</v>
      </c>
      <c r="H67" s="13">
        <v>0</v>
      </c>
      <c r="I67" s="6">
        <f t="shared" si="3"/>
        <v>15741.47</v>
      </c>
      <c r="J67" s="69" t="s">
        <v>56</v>
      </c>
      <c r="K67" s="90" t="s">
        <v>4</v>
      </c>
      <c r="L67" s="13"/>
      <c r="M67" s="13"/>
      <c r="N67" s="13"/>
      <c r="O67" s="13"/>
      <c r="P67" s="13"/>
      <c r="Q67" s="13"/>
      <c r="R67" s="13"/>
      <c r="S67" s="13"/>
      <c r="T67" s="13">
        <v>15741.47</v>
      </c>
      <c r="U67" s="13"/>
      <c r="V67" s="13"/>
      <c r="W67" s="13">
        <f t="shared" si="4"/>
        <v>15741.47</v>
      </c>
      <c r="X67" s="30">
        <f t="shared" si="0"/>
        <v>0</v>
      </c>
    </row>
    <row r="68" spans="1:24" s="23" customFormat="1" ht="12.75" outlineLevel="2">
      <c r="A68" s="2">
        <v>19</v>
      </c>
      <c r="B68" s="13" t="s">
        <v>767</v>
      </c>
      <c r="C68" s="13" t="s">
        <v>756</v>
      </c>
      <c r="D68" s="16">
        <v>338.9</v>
      </c>
      <c r="E68" s="13" t="s">
        <v>768</v>
      </c>
      <c r="F68" s="13" t="s">
        <v>758</v>
      </c>
      <c r="G68" s="13" t="s">
        <v>61</v>
      </c>
      <c r="H68" s="13">
        <v>0</v>
      </c>
      <c r="I68" s="6">
        <f t="shared" si="3"/>
        <v>338.9</v>
      </c>
      <c r="J68" s="69" t="s">
        <v>56</v>
      </c>
      <c r="K68" s="90" t="s">
        <v>4</v>
      </c>
      <c r="L68" s="13"/>
      <c r="M68" s="13"/>
      <c r="N68" s="13"/>
      <c r="O68" s="13"/>
      <c r="P68" s="13"/>
      <c r="Q68" s="13"/>
      <c r="R68" s="13"/>
      <c r="S68" s="13"/>
      <c r="T68" s="13"/>
      <c r="U68" s="13">
        <v>338.9</v>
      </c>
      <c r="V68" s="13"/>
      <c r="W68" s="13">
        <f t="shared" si="4"/>
        <v>338.9</v>
      </c>
      <c r="X68" s="30">
        <f t="shared" si="0"/>
        <v>0</v>
      </c>
    </row>
    <row r="69" spans="1:24" s="23" customFormat="1" ht="12.75" outlineLevel="2">
      <c r="A69" s="13">
        <v>20</v>
      </c>
      <c r="B69" s="13" t="s">
        <v>769</v>
      </c>
      <c r="C69" s="13" t="s">
        <v>756</v>
      </c>
      <c r="D69" s="16">
        <v>3274.08</v>
      </c>
      <c r="E69" s="13" t="s">
        <v>770</v>
      </c>
      <c r="F69" s="13" t="s">
        <v>758</v>
      </c>
      <c r="G69" s="13" t="s">
        <v>61</v>
      </c>
      <c r="H69" s="13">
        <v>0</v>
      </c>
      <c r="I69" s="6">
        <f t="shared" si="3"/>
        <v>3274.08</v>
      </c>
      <c r="J69" s="69" t="s">
        <v>56</v>
      </c>
      <c r="K69" s="90" t="s">
        <v>4</v>
      </c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>
        <v>3274.08</v>
      </c>
      <c r="W69" s="13">
        <f t="shared" si="4"/>
        <v>3274.08</v>
      </c>
      <c r="X69" s="30">
        <f t="shared" si="0"/>
        <v>0</v>
      </c>
    </row>
    <row r="70" spans="1:24" s="23" customFormat="1" ht="12.75" outlineLevel="2">
      <c r="A70" s="13">
        <v>21</v>
      </c>
      <c r="B70" s="82" t="s">
        <v>771</v>
      </c>
      <c r="C70" s="82" t="s">
        <v>756</v>
      </c>
      <c r="D70" s="83">
        <v>14126.67</v>
      </c>
      <c r="E70" s="82" t="s">
        <v>169</v>
      </c>
      <c r="F70" s="82" t="s">
        <v>758</v>
      </c>
      <c r="G70" s="82" t="s">
        <v>101</v>
      </c>
      <c r="H70" s="82">
        <v>0</v>
      </c>
      <c r="I70" s="84">
        <f t="shared" si="3"/>
        <v>14126.67</v>
      </c>
      <c r="J70" s="85" t="s">
        <v>56</v>
      </c>
      <c r="K70" s="93" t="s">
        <v>4</v>
      </c>
      <c r="L70" s="13"/>
      <c r="M70" s="13"/>
      <c r="N70" s="13"/>
      <c r="O70" s="13"/>
      <c r="P70" s="13"/>
      <c r="Q70" s="13">
        <v>10822.11</v>
      </c>
      <c r="R70" s="13">
        <v>3304.56</v>
      </c>
      <c r="S70" s="13"/>
      <c r="T70" s="13"/>
      <c r="U70" s="13"/>
      <c r="V70" s="13"/>
      <c r="W70" s="13">
        <f t="shared" si="4"/>
        <v>14126.67</v>
      </c>
      <c r="X70" s="30">
        <f t="shared" si="0"/>
        <v>0</v>
      </c>
    </row>
    <row r="71" spans="1:24" s="43" customFormat="1" ht="12.75" outlineLevel="1">
      <c r="A71" s="24"/>
      <c r="B71" s="24"/>
      <c r="C71" s="24"/>
      <c r="D71" s="41">
        <f>SUBTOTAL(9,D50:D70)</f>
        <v>174935.16</v>
      </c>
      <c r="E71" s="24"/>
      <c r="F71" s="24"/>
      <c r="G71" s="24"/>
      <c r="H71" s="24">
        <f>SUBTOTAL(9,H50:H70)</f>
        <v>308.27</v>
      </c>
      <c r="I71" s="47">
        <f>SUBTOTAL(9,I50:I70)</f>
        <v>174626.89</v>
      </c>
      <c r="J71" s="81"/>
      <c r="K71" s="33" t="s">
        <v>57</v>
      </c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30"/>
    </row>
    <row r="72" spans="1:24" s="23" customFormat="1" ht="12.75" outlineLevel="2">
      <c r="A72" s="13">
        <v>1</v>
      </c>
      <c r="B72" s="13" t="s">
        <v>772</v>
      </c>
      <c r="C72" s="13" t="s">
        <v>666</v>
      </c>
      <c r="D72" s="16">
        <v>691.3</v>
      </c>
      <c r="E72" s="13" t="s">
        <v>773</v>
      </c>
      <c r="F72" s="13" t="s">
        <v>668</v>
      </c>
      <c r="G72" s="13" t="s">
        <v>61</v>
      </c>
      <c r="H72" s="13">
        <v>0</v>
      </c>
      <c r="I72" s="6">
        <f>D72-H72</f>
        <v>691.3</v>
      </c>
      <c r="J72" s="69" t="s">
        <v>64</v>
      </c>
      <c r="K72" s="90" t="s">
        <v>3</v>
      </c>
      <c r="L72" s="13"/>
      <c r="M72" s="13">
        <v>691.3</v>
      </c>
      <c r="N72" s="13"/>
      <c r="O72" s="13"/>
      <c r="P72" s="13"/>
      <c r="Q72" s="13"/>
      <c r="R72" s="13"/>
      <c r="S72" s="13"/>
      <c r="T72" s="13"/>
      <c r="U72" s="13"/>
      <c r="V72" s="13"/>
      <c r="W72" s="13">
        <f>SUM(L72:V72)</f>
        <v>691.3</v>
      </c>
      <c r="X72" s="30">
        <f t="shared" si="0"/>
        <v>0</v>
      </c>
    </row>
    <row r="73" spans="1:24" s="43" customFormat="1" ht="12.75" outlineLevel="1">
      <c r="A73" s="24"/>
      <c r="B73" s="24"/>
      <c r="C73" s="24"/>
      <c r="D73" s="41">
        <f>SUBTOTAL(9,D72:D72)</f>
        <v>691.3</v>
      </c>
      <c r="E73" s="24"/>
      <c r="F73" s="24"/>
      <c r="G73" s="24"/>
      <c r="H73" s="24">
        <f>SUBTOTAL(9,H72:H72)</f>
        <v>0</v>
      </c>
      <c r="I73" s="80">
        <f>SUBTOTAL(9,I72:I72)</f>
        <v>691.3</v>
      </c>
      <c r="J73" s="81"/>
      <c r="K73" s="33" t="s">
        <v>65</v>
      </c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30">
        <f aca="true" t="shared" si="5" ref="X73:X78">I73-W73</f>
        <v>691.3</v>
      </c>
    </row>
    <row r="74" spans="1:24" s="23" customFormat="1" ht="12.75" outlineLevel="2">
      <c r="A74" s="13">
        <v>1</v>
      </c>
      <c r="B74" s="13" t="s">
        <v>774</v>
      </c>
      <c r="C74" s="13" t="s">
        <v>666</v>
      </c>
      <c r="D74" s="16">
        <v>1008.35</v>
      </c>
      <c r="E74" s="13" t="s">
        <v>775</v>
      </c>
      <c r="F74" s="13" t="s">
        <v>683</v>
      </c>
      <c r="G74" s="13" t="s">
        <v>61</v>
      </c>
      <c r="H74" s="13">
        <v>0</v>
      </c>
      <c r="I74" s="6">
        <f>D74-H74</f>
        <v>1008.35</v>
      </c>
      <c r="J74" s="69" t="s">
        <v>58</v>
      </c>
      <c r="K74" s="90" t="s">
        <v>7</v>
      </c>
      <c r="L74" s="13">
        <v>1008.35</v>
      </c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>
        <f>SUM(L74:V74)</f>
        <v>1008.35</v>
      </c>
      <c r="X74" s="30">
        <f t="shared" si="5"/>
        <v>0</v>
      </c>
    </row>
    <row r="75" spans="1:24" s="43" customFormat="1" ht="12.75" outlineLevel="1">
      <c r="A75" s="24"/>
      <c r="B75" s="24"/>
      <c r="C75" s="24"/>
      <c r="D75" s="41">
        <f>SUBTOTAL(9,D74:D74)</f>
        <v>1008.35</v>
      </c>
      <c r="E75" s="24"/>
      <c r="F75" s="24"/>
      <c r="G75" s="24"/>
      <c r="H75" s="24">
        <f>SUBTOTAL(9,H74:H74)</f>
        <v>0</v>
      </c>
      <c r="I75" s="80">
        <f>SUBTOTAL(9,I74:I74)</f>
        <v>1008.35</v>
      </c>
      <c r="J75" s="81"/>
      <c r="K75" s="33" t="s">
        <v>59</v>
      </c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30">
        <f t="shared" si="5"/>
        <v>1008.35</v>
      </c>
    </row>
    <row r="76" spans="1:24" s="23" customFormat="1" ht="12.75" outlineLevel="2">
      <c r="A76" s="86">
        <v>1</v>
      </c>
      <c r="B76" s="86" t="s">
        <v>776</v>
      </c>
      <c r="C76" s="86" t="s">
        <v>666</v>
      </c>
      <c r="D76" s="87">
        <v>4855.71</v>
      </c>
      <c r="E76" s="86" t="s">
        <v>777</v>
      </c>
      <c r="F76" s="86" t="s">
        <v>668</v>
      </c>
      <c r="G76" s="86" t="s">
        <v>61</v>
      </c>
      <c r="H76" s="86">
        <v>0</v>
      </c>
      <c r="I76" s="88">
        <f>D76-H76</f>
        <v>4855.71</v>
      </c>
      <c r="J76" s="89" t="s">
        <v>164</v>
      </c>
      <c r="K76" s="94" t="s">
        <v>165</v>
      </c>
      <c r="L76" s="13">
        <v>4855.71</v>
      </c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>
        <f>SUM(L76:V76)</f>
        <v>4855.71</v>
      </c>
      <c r="X76" s="30">
        <f t="shared" si="5"/>
        <v>0</v>
      </c>
    </row>
    <row r="77" spans="1:24" s="43" customFormat="1" ht="12.75" outlineLevel="1">
      <c r="A77" s="24"/>
      <c r="B77" s="24"/>
      <c r="C77" s="24"/>
      <c r="D77" s="41">
        <f>SUBTOTAL(9,D76:D76)</f>
        <v>4855.71</v>
      </c>
      <c r="E77" s="24"/>
      <c r="F77" s="24"/>
      <c r="G77" s="24"/>
      <c r="H77" s="24">
        <f>SUBTOTAL(9,H76:H76)</f>
        <v>0</v>
      </c>
      <c r="I77" s="80">
        <f>SUBTOTAL(9,I76:I76)</f>
        <v>4855.71</v>
      </c>
      <c r="J77" s="24"/>
      <c r="K77" s="95" t="s">
        <v>166</v>
      </c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30">
        <f t="shared" si="5"/>
        <v>4855.71</v>
      </c>
    </row>
    <row r="78" spans="1:24" s="43" customFormat="1" ht="12.75">
      <c r="A78" s="24"/>
      <c r="B78" s="24"/>
      <c r="C78" s="24"/>
      <c r="D78" s="41">
        <f>SUBTOTAL(9,D8:D76)</f>
        <v>295869.24</v>
      </c>
      <c r="E78" s="24"/>
      <c r="F78" s="24"/>
      <c r="G78" s="24"/>
      <c r="H78" s="24">
        <f>SUBTOTAL(9,H8:H76)</f>
        <v>1039.2399999999998</v>
      </c>
      <c r="I78" s="80">
        <f>SUBTOTAL(9,I8:I76)</f>
        <v>294830</v>
      </c>
      <c r="J78" s="24"/>
      <c r="K78" s="95" t="s">
        <v>60</v>
      </c>
      <c r="L78" s="24">
        <f aca="true" t="shared" si="6" ref="L78:R78">SUM(L8:L77)</f>
        <v>7716.82</v>
      </c>
      <c r="M78" s="24">
        <f t="shared" si="6"/>
        <v>105588.25000000001</v>
      </c>
      <c r="N78" s="24">
        <f t="shared" si="6"/>
        <v>44693.96000000001</v>
      </c>
      <c r="O78" s="24">
        <f t="shared" si="6"/>
        <v>15336.97</v>
      </c>
      <c r="P78" s="24">
        <f t="shared" si="6"/>
        <v>1929.46</v>
      </c>
      <c r="Q78" s="24">
        <f t="shared" si="6"/>
        <v>25461.260000000002</v>
      </c>
      <c r="R78" s="24">
        <f t="shared" si="6"/>
        <v>6784.5</v>
      </c>
      <c r="S78" s="24"/>
      <c r="T78" s="24">
        <f>SUM(T8:T77)</f>
        <v>78398.32</v>
      </c>
      <c r="U78" s="24">
        <f>SUM(U8:U77)</f>
        <v>2372.3</v>
      </c>
      <c r="V78" s="24">
        <f>SUM(V8:V77)</f>
        <v>6548.16</v>
      </c>
      <c r="W78" s="24">
        <f>SUM(L78:V78)</f>
        <v>294830</v>
      </c>
      <c r="X78" s="30">
        <f t="shared" si="5"/>
        <v>0</v>
      </c>
    </row>
  </sheetData>
  <sheetProtection/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X96"/>
  <sheetViews>
    <sheetView zoomScalePageLayoutView="0" workbookViewId="0" topLeftCell="G55">
      <selection activeCell="L7" sqref="L7:W89"/>
    </sheetView>
  </sheetViews>
  <sheetFormatPr defaultColWidth="9.140625" defaultRowHeight="12.75" outlineLevelRow="2"/>
  <cols>
    <col min="1" max="1" width="5.00390625" style="23" customWidth="1"/>
    <col min="2" max="2" width="11.7109375" style="23" customWidth="1"/>
    <col min="3" max="3" width="10.7109375" style="23" customWidth="1"/>
    <col min="4" max="4" width="11.140625" style="23" customWidth="1"/>
    <col min="5" max="8" width="9.140625" style="23" customWidth="1"/>
    <col min="9" max="9" width="12.28125" style="23" customWidth="1"/>
    <col min="10" max="10" width="9.140625" style="23" customWidth="1"/>
    <col min="11" max="11" width="26.00390625" style="23" customWidth="1"/>
    <col min="12" max="12" width="12.57421875" style="23" customWidth="1"/>
    <col min="13" max="23" width="9.140625" style="23" customWidth="1"/>
    <col min="24" max="24" width="9.7109375" style="23" bestFit="1" customWidth="1"/>
    <col min="25" max="16384" width="9.140625" style="23" customWidth="1"/>
  </cols>
  <sheetData>
    <row r="2" spans="2:10" ht="12.75">
      <c r="B2" s="48" t="s">
        <v>25</v>
      </c>
      <c r="C2" s="48"/>
      <c r="I2" s="44"/>
      <c r="J2" s="44"/>
    </row>
    <row r="3" spans="2:10" ht="12.75">
      <c r="B3" s="48" t="s">
        <v>782</v>
      </c>
      <c r="C3" s="48"/>
      <c r="I3" s="44"/>
      <c r="J3" s="44"/>
    </row>
    <row r="4" ht="12.75">
      <c r="I4" s="49" t="s">
        <v>26</v>
      </c>
    </row>
    <row r="5" ht="12.75">
      <c r="F5" s="50" t="s">
        <v>783</v>
      </c>
    </row>
    <row r="7" spans="1:23" ht="63.75">
      <c r="A7" s="25" t="s">
        <v>27</v>
      </c>
      <c r="B7" s="26" t="s">
        <v>28</v>
      </c>
      <c r="C7" s="26" t="s">
        <v>29</v>
      </c>
      <c r="D7" s="27" t="s">
        <v>30</v>
      </c>
      <c r="E7" s="26" t="s">
        <v>31</v>
      </c>
      <c r="F7" s="26" t="s">
        <v>32</v>
      </c>
      <c r="G7" s="28" t="s">
        <v>33</v>
      </c>
      <c r="H7" s="27" t="s">
        <v>34</v>
      </c>
      <c r="I7" s="27" t="s">
        <v>784</v>
      </c>
      <c r="J7" s="26" t="s">
        <v>35</v>
      </c>
      <c r="K7" s="28" t="s">
        <v>36</v>
      </c>
      <c r="L7" s="60" t="s">
        <v>504</v>
      </c>
      <c r="M7" s="61" t="s">
        <v>502</v>
      </c>
      <c r="N7" s="62" t="s">
        <v>501</v>
      </c>
      <c r="O7" s="62" t="s">
        <v>503</v>
      </c>
      <c r="P7" s="62" t="s">
        <v>779</v>
      </c>
      <c r="Q7" s="60" t="s">
        <v>499</v>
      </c>
      <c r="R7" s="59" t="s">
        <v>778</v>
      </c>
      <c r="S7" s="62" t="s">
        <v>658</v>
      </c>
      <c r="T7" s="73" t="s">
        <v>505</v>
      </c>
      <c r="U7" s="62" t="s">
        <v>780</v>
      </c>
      <c r="V7" s="62" t="s">
        <v>781</v>
      </c>
      <c r="W7" s="96" t="s">
        <v>13</v>
      </c>
    </row>
    <row r="8" spans="1:24" ht="12.75" outlineLevel="2">
      <c r="A8" s="13">
        <v>1</v>
      </c>
      <c r="B8" s="2" t="s">
        <v>785</v>
      </c>
      <c r="C8" s="2" t="s">
        <v>786</v>
      </c>
      <c r="D8" s="8">
        <v>3705.52</v>
      </c>
      <c r="E8" s="2" t="s">
        <v>787</v>
      </c>
      <c r="F8" s="2" t="s">
        <v>788</v>
      </c>
      <c r="G8" s="2" t="s">
        <v>61</v>
      </c>
      <c r="H8" s="13">
        <v>0</v>
      </c>
      <c r="I8" s="46">
        <f aca="true" t="shared" si="0" ref="I8:I71">D8-H8</f>
        <v>3705.52</v>
      </c>
      <c r="J8" s="2" t="s">
        <v>117</v>
      </c>
      <c r="K8" s="2" t="s">
        <v>14</v>
      </c>
      <c r="L8" s="2"/>
      <c r="M8" s="2"/>
      <c r="N8" s="2"/>
      <c r="O8" s="2"/>
      <c r="P8" s="2"/>
      <c r="Q8" s="2"/>
      <c r="R8" s="2"/>
      <c r="S8" s="2"/>
      <c r="T8" s="2">
        <v>3705.52</v>
      </c>
      <c r="U8" s="2"/>
      <c r="V8" s="2"/>
      <c r="W8" s="13">
        <f aca="true" t="shared" si="1" ref="W8:W17">SUM(L8:V8)</f>
        <v>3705.52</v>
      </c>
      <c r="X8" s="100"/>
    </row>
    <row r="9" spans="1:24" ht="12.75" outlineLevel="1">
      <c r="A9" s="13"/>
      <c r="B9" s="2"/>
      <c r="C9" s="2"/>
      <c r="D9" s="8"/>
      <c r="E9" s="2"/>
      <c r="F9" s="2"/>
      <c r="G9" s="2"/>
      <c r="H9" s="13">
        <f>SUBTOTAL(9,H8:H8)</f>
        <v>0</v>
      </c>
      <c r="I9" s="46">
        <f>SUBTOTAL(9,I8:I8)</f>
        <v>3705.52</v>
      </c>
      <c r="J9" s="2"/>
      <c r="K9" s="56" t="s">
        <v>118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2">
        <f t="shared" si="1"/>
        <v>0</v>
      </c>
      <c r="X9" s="100"/>
    </row>
    <row r="10" spans="1:24" ht="12.75" outlineLevel="2">
      <c r="A10" s="13">
        <v>1</v>
      </c>
      <c r="B10" s="13" t="s">
        <v>789</v>
      </c>
      <c r="C10" s="13" t="s">
        <v>756</v>
      </c>
      <c r="D10" s="16">
        <v>20293.98</v>
      </c>
      <c r="E10" s="13" t="s">
        <v>790</v>
      </c>
      <c r="F10" s="13" t="s">
        <v>668</v>
      </c>
      <c r="G10" s="13" t="s">
        <v>61</v>
      </c>
      <c r="H10" s="40">
        <v>230.83</v>
      </c>
      <c r="I10" s="46">
        <f t="shared" si="0"/>
        <v>20063.149999999998</v>
      </c>
      <c r="J10" s="13" t="s">
        <v>37</v>
      </c>
      <c r="K10" s="13" t="s">
        <v>17</v>
      </c>
      <c r="L10" s="13"/>
      <c r="M10" s="13"/>
      <c r="N10" s="13"/>
      <c r="O10" s="13"/>
      <c r="P10" s="13"/>
      <c r="Q10" s="13"/>
      <c r="R10" s="13"/>
      <c r="S10" s="13"/>
      <c r="T10" s="16">
        <v>20063.15</v>
      </c>
      <c r="U10" s="16"/>
      <c r="V10" s="16"/>
      <c r="W10" s="13">
        <f t="shared" si="1"/>
        <v>20063.15</v>
      </c>
      <c r="X10" s="100"/>
    </row>
    <row r="11" spans="1:24" ht="12.75" outlineLevel="2">
      <c r="A11" s="13">
        <v>2</v>
      </c>
      <c r="B11" s="13" t="s">
        <v>791</v>
      </c>
      <c r="C11" s="13" t="s">
        <v>756</v>
      </c>
      <c r="D11" s="16">
        <v>4398.64</v>
      </c>
      <c r="E11" s="13" t="s">
        <v>792</v>
      </c>
      <c r="F11" s="13" t="s">
        <v>668</v>
      </c>
      <c r="G11" s="13" t="s">
        <v>61</v>
      </c>
      <c r="H11" s="13">
        <v>0</v>
      </c>
      <c r="I11" s="46">
        <f t="shared" si="0"/>
        <v>4398.64</v>
      </c>
      <c r="J11" s="13" t="s">
        <v>37</v>
      </c>
      <c r="K11" s="13" t="s">
        <v>17</v>
      </c>
      <c r="L11" s="13"/>
      <c r="M11" s="13"/>
      <c r="N11" s="13"/>
      <c r="O11" s="13"/>
      <c r="P11" s="13"/>
      <c r="Q11" s="13"/>
      <c r="R11" s="13"/>
      <c r="S11" s="13"/>
      <c r="T11" s="13">
        <v>4398.64</v>
      </c>
      <c r="U11" s="13"/>
      <c r="V11" s="13"/>
      <c r="W11" s="13">
        <f t="shared" si="1"/>
        <v>4398.64</v>
      </c>
      <c r="X11" s="100"/>
    </row>
    <row r="12" spans="1:24" ht="12.75" outlineLevel="2">
      <c r="A12" s="13">
        <v>3</v>
      </c>
      <c r="B12" s="2" t="s">
        <v>793</v>
      </c>
      <c r="C12" s="2" t="s">
        <v>786</v>
      </c>
      <c r="D12" s="8">
        <v>1473.34</v>
      </c>
      <c r="E12" s="2" t="s">
        <v>794</v>
      </c>
      <c r="F12" s="2" t="s">
        <v>788</v>
      </c>
      <c r="G12" s="2" t="s">
        <v>101</v>
      </c>
      <c r="H12" s="13">
        <v>0</v>
      </c>
      <c r="I12" s="13">
        <f t="shared" si="0"/>
        <v>1473.34</v>
      </c>
      <c r="J12" s="2" t="s">
        <v>37</v>
      </c>
      <c r="K12" s="2" t="s">
        <v>17</v>
      </c>
      <c r="L12" s="24"/>
      <c r="M12" s="24"/>
      <c r="N12" s="24"/>
      <c r="O12" s="24"/>
      <c r="P12" s="24"/>
      <c r="Q12" s="24"/>
      <c r="R12" s="24"/>
      <c r="S12" s="24"/>
      <c r="T12" s="13">
        <v>1473.34</v>
      </c>
      <c r="U12" s="24"/>
      <c r="V12" s="24"/>
      <c r="W12" s="2">
        <f t="shared" si="1"/>
        <v>1473.34</v>
      </c>
      <c r="X12" s="100"/>
    </row>
    <row r="13" spans="1:24" ht="12.75" outlineLevel="1">
      <c r="A13" s="13"/>
      <c r="B13" s="2"/>
      <c r="C13" s="2"/>
      <c r="D13" s="8"/>
      <c r="E13" s="2"/>
      <c r="F13" s="2"/>
      <c r="G13" s="2"/>
      <c r="H13" s="13">
        <f>SUBTOTAL(9,H10:H12)</f>
        <v>230.83</v>
      </c>
      <c r="I13" s="13">
        <f>SUBTOTAL(9,I10:I12)</f>
        <v>25935.129999999997</v>
      </c>
      <c r="J13" s="2"/>
      <c r="K13" s="51" t="s">
        <v>38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>
        <f t="shared" si="1"/>
        <v>0</v>
      </c>
      <c r="X13" s="100"/>
    </row>
    <row r="14" spans="1:24" ht="12.75" outlineLevel="2">
      <c r="A14" s="13">
        <v>1</v>
      </c>
      <c r="B14" s="13" t="s">
        <v>795</v>
      </c>
      <c r="C14" s="13" t="s">
        <v>796</v>
      </c>
      <c r="D14" s="16">
        <v>4275.16</v>
      </c>
      <c r="E14" s="13" t="s">
        <v>797</v>
      </c>
      <c r="F14" s="13" t="s">
        <v>796</v>
      </c>
      <c r="G14" s="13" t="s">
        <v>61</v>
      </c>
      <c r="H14" s="13">
        <v>0</v>
      </c>
      <c r="I14" s="46">
        <f t="shared" si="0"/>
        <v>4275.16</v>
      </c>
      <c r="J14" s="13" t="s">
        <v>39</v>
      </c>
      <c r="K14" s="13" t="s">
        <v>18</v>
      </c>
      <c r="L14" s="13"/>
      <c r="M14" s="13">
        <v>4275.16</v>
      </c>
      <c r="N14" s="13"/>
      <c r="O14" s="13"/>
      <c r="P14" s="13"/>
      <c r="Q14" s="13"/>
      <c r="R14" s="13"/>
      <c r="S14" s="13"/>
      <c r="T14" s="13"/>
      <c r="U14" s="13"/>
      <c r="V14" s="13"/>
      <c r="W14" s="13">
        <f t="shared" si="1"/>
        <v>4275.16</v>
      </c>
      <c r="X14" s="100"/>
    </row>
    <row r="15" spans="1:24" ht="12.75" outlineLevel="2">
      <c r="A15" s="13">
        <v>2</v>
      </c>
      <c r="B15" s="13" t="s">
        <v>798</v>
      </c>
      <c r="C15" s="13" t="s">
        <v>796</v>
      </c>
      <c r="D15" s="16">
        <v>3323.54</v>
      </c>
      <c r="E15" s="13" t="s">
        <v>799</v>
      </c>
      <c r="F15" s="13" t="s">
        <v>796</v>
      </c>
      <c r="G15" s="13" t="s">
        <v>61</v>
      </c>
      <c r="H15" s="13">
        <v>0</v>
      </c>
      <c r="I15" s="46">
        <f t="shared" si="0"/>
        <v>3323.54</v>
      </c>
      <c r="J15" s="13" t="s">
        <v>39</v>
      </c>
      <c r="K15" s="13" t="s">
        <v>18</v>
      </c>
      <c r="L15" s="13"/>
      <c r="M15" s="13">
        <v>1043.82</v>
      </c>
      <c r="N15" s="13">
        <v>2279.72</v>
      </c>
      <c r="O15" s="13"/>
      <c r="P15" s="13"/>
      <c r="Q15" s="13"/>
      <c r="R15" s="13"/>
      <c r="S15" s="13"/>
      <c r="T15" s="13"/>
      <c r="U15" s="13"/>
      <c r="V15" s="13"/>
      <c r="W15" s="13">
        <f t="shared" si="1"/>
        <v>3323.54</v>
      </c>
      <c r="X15" s="100"/>
    </row>
    <row r="16" spans="1:24" ht="12.75" outlineLevel="2">
      <c r="A16" s="13">
        <v>3</v>
      </c>
      <c r="B16" s="13" t="s">
        <v>800</v>
      </c>
      <c r="C16" s="13" t="s">
        <v>796</v>
      </c>
      <c r="D16" s="16">
        <v>1144.72</v>
      </c>
      <c r="E16" s="13" t="s">
        <v>801</v>
      </c>
      <c r="F16" s="13" t="s">
        <v>796</v>
      </c>
      <c r="G16" s="13" t="s">
        <v>61</v>
      </c>
      <c r="H16" s="13">
        <v>0</v>
      </c>
      <c r="I16" s="46">
        <f t="shared" si="0"/>
        <v>1144.72</v>
      </c>
      <c r="J16" s="13" t="s">
        <v>39</v>
      </c>
      <c r="K16" s="13" t="s">
        <v>18</v>
      </c>
      <c r="L16" s="13"/>
      <c r="M16" s="13"/>
      <c r="N16" s="13">
        <v>1144.72</v>
      </c>
      <c r="O16" s="13"/>
      <c r="P16" s="13"/>
      <c r="Q16" s="13"/>
      <c r="R16" s="13"/>
      <c r="S16" s="13"/>
      <c r="T16" s="13"/>
      <c r="U16" s="13"/>
      <c r="V16" s="13"/>
      <c r="W16" s="13">
        <f t="shared" si="1"/>
        <v>1144.72</v>
      </c>
      <c r="X16" s="100"/>
    </row>
    <row r="17" spans="1:24" ht="12.75" outlineLevel="2">
      <c r="A17" s="13">
        <v>4</v>
      </c>
      <c r="B17" s="13" t="s">
        <v>802</v>
      </c>
      <c r="C17" s="13" t="s">
        <v>796</v>
      </c>
      <c r="D17" s="16">
        <v>5702.99</v>
      </c>
      <c r="E17" s="13" t="s">
        <v>803</v>
      </c>
      <c r="F17" s="13" t="s">
        <v>796</v>
      </c>
      <c r="G17" s="13" t="s">
        <v>61</v>
      </c>
      <c r="H17" s="13">
        <v>0</v>
      </c>
      <c r="I17" s="46">
        <f t="shared" si="0"/>
        <v>5702.99</v>
      </c>
      <c r="J17" s="13" t="s">
        <v>39</v>
      </c>
      <c r="K17" s="13" t="s">
        <v>18</v>
      </c>
      <c r="L17" s="24"/>
      <c r="M17" s="24"/>
      <c r="N17" s="24"/>
      <c r="O17" s="24"/>
      <c r="P17" s="24">
        <v>1260.75</v>
      </c>
      <c r="Q17" s="24">
        <v>2673.04</v>
      </c>
      <c r="R17" s="24">
        <v>1769.2</v>
      </c>
      <c r="S17" s="24"/>
      <c r="T17" s="24"/>
      <c r="U17" s="24"/>
      <c r="V17" s="24"/>
      <c r="W17" s="13">
        <f t="shared" si="1"/>
        <v>5702.99</v>
      </c>
      <c r="X17" s="100"/>
    </row>
    <row r="18" spans="1:24" ht="12.75" outlineLevel="1">
      <c r="A18" s="13"/>
      <c r="B18" s="13"/>
      <c r="C18" s="13"/>
      <c r="D18" s="16"/>
      <c r="E18" s="13"/>
      <c r="F18" s="13"/>
      <c r="G18" s="13"/>
      <c r="H18" s="13">
        <f>SUBTOTAL(9,H14:H17)</f>
        <v>0</v>
      </c>
      <c r="I18" s="46">
        <f>SUBTOTAL(9,I14:I17)</f>
        <v>14446.41</v>
      </c>
      <c r="J18" s="13"/>
      <c r="K18" s="58" t="s">
        <v>40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00"/>
    </row>
    <row r="19" spans="1:24" ht="12.75" outlineLevel="2">
      <c r="A19" s="13">
        <v>1</v>
      </c>
      <c r="B19" s="13" t="s">
        <v>804</v>
      </c>
      <c r="C19" s="13" t="s">
        <v>805</v>
      </c>
      <c r="D19" s="16">
        <v>3025.05</v>
      </c>
      <c r="E19" s="13" t="s">
        <v>806</v>
      </c>
      <c r="F19" s="13" t="s">
        <v>807</v>
      </c>
      <c r="G19" s="13" t="s">
        <v>61</v>
      </c>
      <c r="H19" s="13">
        <v>0</v>
      </c>
      <c r="I19" s="46">
        <f t="shared" si="0"/>
        <v>3025.05</v>
      </c>
      <c r="J19" s="13" t="s">
        <v>41</v>
      </c>
      <c r="K19" s="13" t="s">
        <v>19</v>
      </c>
      <c r="L19" s="24">
        <v>3025.05</v>
      </c>
      <c r="M19" s="97"/>
      <c r="N19" s="97"/>
      <c r="O19" s="47"/>
      <c r="P19" s="24"/>
      <c r="Q19" s="24"/>
      <c r="R19" s="24"/>
      <c r="S19" s="24"/>
      <c r="T19" s="24"/>
      <c r="U19" s="24"/>
      <c r="V19" s="24"/>
      <c r="W19" s="24">
        <f aca="true" t="shared" si="2" ref="W19:W25">SUM(L19:V19)</f>
        <v>3025.05</v>
      </c>
      <c r="X19" s="100"/>
    </row>
    <row r="20" spans="1:24" ht="12.75" outlineLevel="1">
      <c r="A20" s="13"/>
      <c r="B20" s="13"/>
      <c r="C20" s="13"/>
      <c r="D20" s="16"/>
      <c r="E20" s="13"/>
      <c r="F20" s="13"/>
      <c r="G20" s="13"/>
      <c r="H20" s="13">
        <f>SUBTOTAL(9,H19:H19)</f>
        <v>0</v>
      </c>
      <c r="I20" s="46">
        <f>SUBTOTAL(9,I19:I19)</f>
        <v>3025.05</v>
      </c>
      <c r="J20" s="13"/>
      <c r="K20" s="58" t="s">
        <v>42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>
        <f t="shared" si="2"/>
        <v>0</v>
      </c>
      <c r="X20" s="100"/>
    </row>
    <row r="21" spans="1:24" ht="12.75" outlineLevel="2">
      <c r="A21" s="13">
        <v>1</v>
      </c>
      <c r="B21" s="13" t="s">
        <v>808</v>
      </c>
      <c r="C21" s="13" t="s">
        <v>756</v>
      </c>
      <c r="D21" s="16">
        <v>4841.34</v>
      </c>
      <c r="E21" s="13" t="s">
        <v>809</v>
      </c>
      <c r="F21" s="13" t="s">
        <v>683</v>
      </c>
      <c r="G21" s="13" t="s">
        <v>61</v>
      </c>
      <c r="H21" s="13">
        <v>0</v>
      </c>
      <c r="I21" s="46">
        <f t="shared" si="0"/>
        <v>4841.34</v>
      </c>
      <c r="J21" s="13" t="s">
        <v>43</v>
      </c>
      <c r="K21" s="13" t="s">
        <v>20</v>
      </c>
      <c r="L21" s="24"/>
      <c r="M21" s="24">
        <v>791.2</v>
      </c>
      <c r="N21" s="24">
        <v>4050.14</v>
      </c>
      <c r="O21" s="24"/>
      <c r="P21" s="24"/>
      <c r="Q21" s="24"/>
      <c r="R21" s="24"/>
      <c r="S21" s="24"/>
      <c r="T21" s="24"/>
      <c r="U21" s="24"/>
      <c r="V21" s="24"/>
      <c r="W21" s="13">
        <f t="shared" si="2"/>
        <v>4841.34</v>
      </c>
      <c r="X21" s="100"/>
    </row>
    <row r="22" spans="1:24" ht="12.75" outlineLevel="1">
      <c r="A22" s="13"/>
      <c r="B22" s="13"/>
      <c r="C22" s="13"/>
      <c r="D22" s="16"/>
      <c r="E22" s="13"/>
      <c r="F22" s="13"/>
      <c r="G22" s="13"/>
      <c r="H22" s="13">
        <f>SUBTOTAL(9,H21:H21)</f>
        <v>0</v>
      </c>
      <c r="I22" s="46">
        <f>SUBTOTAL(9,I21:I21)</f>
        <v>4841.34</v>
      </c>
      <c r="J22" s="13"/>
      <c r="K22" s="58" t="s">
        <v>44</v>
      </c>
      <c r="L22" s="13"/>
      <c r="M22" s="13"/>
      <c r="N22" s="13"/>
      <c r="O22" s="13"/>
      <c r="P22" s="13"/>
      <c r="Q22" s="13"/>
      <c r="R22" s="13"/>
      <c r="S22" s="13"/>
      <c r="T22" s="16"/>
      <c r="U22" s="16"/>
      <c r="V22" s="16"/>
      <c r="W22" s="13">
        <f t="shared" si="2"/>
        <v>0</v>
      </c>
      <c r="X22" s="100"/>
    </row>
    <row r="23" spans="1:24" ht="12.75" outlineLevel="2">
      <c r="A23" s="13">
        <v>1</v>
      </c>
      <c r="B23" s="13" t="s">
        <v>810</v>
      </c>
      <c r="C23" s="13" t="s">
        <v>756</v>
      </c>
      <c r="D23" s="16">
        <v>9428.22</v>
      </c>
      <c r="E23" s="13" t="s">
        <v>811</v>
      </c>
      <c r="F23" s="13" t="s">
        <v>683</v>
      </c>
      <c r="G23" s="13" t="s">
        <v>61</v>
      </c>
      <c r="H23" s="13">
        <v>0</v>
      </c>
      <c r="I23" s="46">
        <f t="shared" si="0"/>
        <v>9428.22</v>
      </c>
      <c r="J23" s="13" t="s">
        <v>62</v>
      </c>
      <c r="K23" s="13" t="s">
        <v>0</v>
      </c>
      <c r="L23" s="13"/>
      <c r="M23" s="13">
        <v>9311.02</v>
      </c>
      <c r="N23" s="13">
        <v>117.2</v>
      </c>
      <c r="O23" s="13"/>
      <c r="P23" s="13"/>
      <c r="Q23" s="13"/>
      <c r="R23" s="13"/>
      <c r="S23" s="13"/>
      <c r="T23" s="13"/>
      <c r="U23" s="13"/>
      <c r="V23" s="13"/>
      <c r="W23" s="13">
        <f t="shared" si="2"/>
        <v>9428.220000000001</v>
      </c>
      <c r="X23" s="100"/>
    </row>
    <row r="24" spans="1:24" ht="12.75" outlineLevel="1">
      <c r="A24" s="13"/>
      <c r="B24" s="13"/>
      <c r="C24" s="13"/>
      <c r="D24" s="16"/>
      <c r="E24" s="13"/>
      <c r="F24" s="13"/>
      <c r="G24" s="13"/>
      <c r="H24" s="13">
        <f>SUBTOTAL(9,H23:H23)</f>
        <v>0</v>
      </c>
      <c r="I24" s="46">
        <f>SUBTOTAL(9,I23:I23)</f>
        <v>9428.22</v>
      </c>
      <c r="J24" s="13"/>
      <c r="K24" s="58" t="s">
        <v>63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>
        <f t="shared" si="2"/>
        <v>0</v>
      </c>
      <c r="X24" s="100"/>
    </row>
    <row r="25" spans="1:24" ht="12.75" outlineLevel="2">
      <c r="A25" s="13">
        <v>1</v>
      </c>
      <c r="B25" s="13" t="s">
        <v>812</v>
      </c>
      <c r="C25" s="13" t="s">
        <v>813</v>
      </c>
      <c r="D25" s="16">
        <v>13849.92</v>
      </c>
      <c r="E25" s="13" t="s">
        <v>814</v>
      </c>
      <c r="F25" s="13" t="s">
        <v>807</v>
      </c>
      <c r="G25" s="13" t="s">
        <v>61</v>
      </c>
      <c r="H25" s="40">
        <v>192.36</v>
      </c>
      <c r="I25" s="46">
        <f t="shared" si="0"/>
        <v>13657.56</v>
      </c>
      <c r="J25" s="13" t="s">
        <v>45</v>
      </c>
      <c r="K25" s="13" t="s">
        <v>1</v>
      </c>
      <c r="L25" s="24"/>
      <c r="M25" s="24"/>
      <c r="N25" s="24"/>
      <c r="O25" s="24"/>
      <c r="P25" s="24"/>
      <c r="Q25" s="24"/>
      <c r="R25" s="24"/>
      <c r="S25" s="24"/>
      <c r="T25" s="24">
        <v>13657.56</v>
      </c>
      <c r="U25" s="24"/>
      <c r="V25" s="24"/>
      <c r="W25" s="13">
        <f t="shared" si="2"/>
        <v>13657.56</v>
      </c>
      <c r="X25" s="100"/>
    </row>
    <row r="26" spans="1:24" ht="12.75" outlineLevel="2">
      <c r="A26" s="13">
        <v>2</v>
      </c>
      <c r="B26" s="13" t="s">
        <v>815</v>
      </c>
      <c r="C26" s="13" t="s">
        <v>813</v>
      </c>
      <c r="D26" s="16">
        <v>544.19</v>
      </c>
      <c r="E26" s="13" t="s">
        <v>816</v>
      </c>
      <c r="F26" s="13" t="s">
        <v>807</v>
      </c>
      <c r="G26" s="13" t="s">
        <v>61</v>
      </c>
      <c r="H26" s="40">
        <v>37.88</v>
      </c>
      <c r="I26" s="46">
        <f t="shared" si="0"/>
        <v>506.31000000000006</v>
      </c>
      <c r="J26" s="13" t="s">
        <v>45</v>
      </c>
      <c r="K26" s="13" t="s">
        <v>1</v>
      </c>
      <c r="L26" s="13"/>
      <c r="M26" s="13"/>
      <c r="N26" s="13"/>
      <c r="O26" s="13"/>
      <c r="P26" s="13"/>
      <c r="Q26" s="13"/>
      <c r="R26" s="13"/>
      <c r="S26" s="13"/>
      <c r="T26" s="13">
        <v>506.31</v>
      </c>
      <c r="U26" s="13"/>
      <c r="V26" s="13"/>
      <c r="W26" s="13">
        <f aca="true" t="shared" si="3" ref="W26:W36">SUM(L26:V26)</f>
        <v>506.31</v>
      </c>
      <c r="X26" s="100"/>
    </row>
    <row r="27" spans="1:24" ht="12.75" outlineLevel="2">
      <c r="A27" s="13">
        <v>3</v>
      </c>
      <c r="B27" s="13" t="s">
        <v>817</v>
      </c>
      <c r="C27" s="13" t="s">
        <v>813</v>
      </c>
      <c r="D27" s="16">
        <v>1491.71</v>
      </c>
      <c r="E27" s="13" t="s">
        <v>818</v>
      </c>
      <c r="F27" s="13" t="s">
        <v>807</v>
      </c>
      <c r="G27" s="13" t="s">
        <v>61</v>
      </c>
      <c r="H27" s="40">
        <v>147.19</v>
      </c>
      <c r="I27" s="46">
        <f t="shared" si="0"/>
        <v>1344.52</v>
      </c>
      <c r="J27" s="13" t="s">
        <v>45</v>
      </c>
      <c r="K27" s="13" t="s">
        <v>1</v>
      </c>
      <c r="L27" s="13"/>
      <c r="M27" s="13"/>
      <c r="N27" s="13"/>
      <c r="O27" s="13"/>
      <c r="P27" s="13"/>
      <c r="Q27" s="13"/>
      <c r="R27" s="13"/>
      <c r="S27" s="13"/>
      <c r="T27" s="13">
        <v>1344.52</v>
      </c>
      <c r="U27" s="13"/>
      <c r="V27" s="13"/>
      <c r="W27" s="13">
        <f t="shared" si="3"/>
        <v>1344.52</v>
      </c>
      <c r="X27" s="100"/>
    </row>
    <row r="28" spans="1:24" ht="12.75" outlineLevel="2">
      <c r="A28" s="13">
        <v>4</v>
      </c>
      <c r="B28" s="13" t="s">
        <v>819</v>
      </c>
      <c r="C28" s="13" t="s">
        <v>813</v>
      </c>
      <c r="D28" s="16">
        <v>577.54</v>
      </c>
      <c r="E28" s="13" t="s">
        <v>820</v>
      </c>
      <c r="F28" s="13" t="s">
        <v>807</v>
      </c>
      <c r="G28" s="13" t="s">
        <v>61</v>
      </c>
      <c r="H28" s="13">
        <v>0</v>
      </c>
      <c r="I28" s="46">
        <f t="shared" si="0"/>
        <v>577.54</v>
      </c>
      <c r="J28" s="13" t="s">
        <v>45</v>
      </c>
      <c r="K28" s="13" t="s">
        <v>1</v>
      </c>
      <c r="L28" s="13"/>
      <c r="M28" s="13"/>
      <c r="N28" s="13"/>
      <c r="O28" s="13"/>
      <c r="P28" s="13"/>
      <c r="Q28" s="13"/>
      <c r="R28" s="13"/>
      <c r="S28" s="13"/>
      <c r="T28" s="13">
        <v>577.54</v>
      </c>
      <c r="U28" s="13"/>
      <c r="V28" s="13"/>
      <c r="W28" s="13">
        <f t="shared" si="3"/>
        <v>577.54</v>
      </c>
      <c r="X28" s="100"/>
    </row>
    <row r="29" spans="1:24" ht="12.75" outlineLevel="2">
      <c r="A29" s="13">
        <v>5</v>
      </c>
      <c r="B29" s="13" t="s">
        <v>821</v>
      </c>
      <c r="C29" s="13" t="s">
        <v>813</v>
      </c>
      <c r="D29" s="16">
        <v>5193.72</v>
      </c>
      <c r="E29" s="13" t="s">
        <v>822</v>
      </c>
      <c r="F29" s="13" t="s">
        <v>807</v>
      </c>
      <c r="G29" s="13" t="s">
        <v>61</v>
      </c>
      <c r="H29" s="40">
        <v>6.41</v>
      </c>
      <c r="I29" s="46">
        <f t="shared" si="0"/>
        <v>5187.31</v>
      </c>
      <c r="J29" s="13" t="s">
        <v>45</v>
      </c>
      <c r="K29" s="13" t="s">
        <v>1</v>
      </c>
      <c r="L29" s="13"/>
      <c r="M29" s="13"/>
      <c r="N29" s="13"/>
      <c r="O29" s="13"/>
      <c r="P29" s="13"/>
      <c r="Q29" s="13"/>
      <c r="R29" s="13"/>
      <c r="S29" s="13"/>
      <c r="T29" s="13">
        <v>5187.31</v>
      </c>
      <c r="U29" s="13"/>
      <c r="V29" s="13"/>
      <c r="W29" s="13">
        <f t="shared" si="3"/>
        <v>5187.31</v>
      </c>
      <c r="X29" s="100"/>
    </row>
    <row r="30" spans="1:24" ht="12.75" outlineLevel="1">
      <c r="A30" s="13"/>
      <c r="B30" s="13"/>
      <c r="C30" s="13"/>
      <c r="D30" s="16"/>
      <c r="E30" s="13"/>
      <c r="F30" s="13"/>
      <c r="G30" s="13"/>
      <c r="H30" s="13">
        <f>SUBTOTAL(9,H25:H29)</f>
        <v>383.84000000000003</v>
      </c>
      <c r="I30" s="46">
        <f>SUBTOTAL(9,I25:I29)</f>
        <v>21273.24</v>
      </c>
      <c r="J30" s="13"/>
      <c r="K30" s="58" t="s">
        <v>46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>
        <f t="shared" si="3"/>
        <v>0</v>
      </c>
      <c r="X30" s="100"/>
    </row>
    <row r="31" spans="1:24" ht="12.75" outlineLevel="2">
      <c r="A31" s="13">
        <v>1</v>
      </c>
      <c r="B31" s="13" t="s">
        <v>823</v>
      </c>
      <c r="C31" s="13" t="s">
        <v>756</v>
      </c>
      <c r="D31" s="16">
        <v>5478.61</v>
      </c>
      <c r="E31" s="13" t="s">
        <v>824</v>
      </c>
      <c r="F31" s="13" t="s">
        <v>825</v>
      </c>
      <c r="G31" s="13" t="s">
        <v>61</v>
      </c>
      <c r="H31" s="13">
        <v>0</v>
      </c>
      <c r="I31" s="46">
        <f t="shared" si="0"/>
        <v>5478.61</v>
      </c>
      <c r="J31" s="13" t="s">
        <v>47</v>
      </c>
      <c r="K31" s="13" t="s">
        <v>5</v>
      </c>
      <c r="L31" s="13"/>
      <c r="M31" s="13">
        <v>3156.91</v>
      </c>
      <c r="N31" s="13">
        <v>2321.7</v>
      </c>
      <c r="O31" s="13"/>
      <c r="P31" s="13"/>
      <c r="Q31" s="13"/>
      <c r="R31" s="13"/>
      <c r="S31" s="13"/>
      <c r="T31" s="13"/>
      <c r="U31" s="13"/>
      <c r="V31" s="13"/>
      <c r="W31" s="13">
        <f t="shared" si="3"/>
        <v>5478.61</v>
      </c>
      <c r="X31" s="100"/>
    </row>
    <row r="32" spans="1:24" ht="12.75" outlineLevel="2">
      <c r="A32" s="13">
        <v>2</v>
      </c>
      <c r="B32" s="13" t="s">
        <v>826</v>
      </c>
      <c r="C32" s="13" t="s">
        <v>756</v>
      </c>
      <c r="D32" s="16">
        <v>4850.76</v>
      </c>
      <c r="E32" s="13" t="s">
        <v>827</v>
      </c>
      <c r="F32" s="13" t="s">
        <v>825</v>
      </c>
      <c r="G32" s="13" t="s">
        <v>61</v>
      </c>
      <c r="H32" s="13">
        <v>0</v>
      </c>
      <c r="I32" s="46">
        <f t="shared" si="0"/>
        <v>4850.76</v>
      </c>
      <c r="J32" s="13" t="s">
        <v>47</v>
      </c>
      <c r="K32" s="13" t="s">
        <v>5</v>
      </c>
      <c r="L32" s="13"/>
      <c r="M32" s="13">
        <v>3081.06</v>
      </c>
      <c r="N32" s="13">
        <v>1769.7</v>
      </c>
      <c r="O32" s="13"/>
      <c r="P32" s="13"/>
      <c r="Q32" s="13"/>
      <c r="R32" s="13"/>
      <c r="S32" s="13"/>
      <c r="T32" s="13"/>
      <c r="U32" s="13"/>
      <c r="V32" s="13"/>
      <c r="W32" s="13">
        <f t="shared" si="3"/>
        <v>4850.76</v>
      </c>
      <c r="X32" s="100"/>
    </row>
    <row r="33" spans="1:24" ht="12.75" outlineLevel="2">
      <c r="A33" s="13">
        <v>3</v>
      </c>
      <c r="B33" s="13" t="s">
        <v>828</v>
      </c>
      <c r="C33" s="13" t="s">
        <v>756</v>
      </c>
      <c r="D33" s="16">
        <v>409.26</v>
      </c>
      <c r="E33" s="13" t="s">
        <v>829</v>
      </c>
      <c r="F33" s="13" t="s">
        <v>825</v>
      </c>
      <c r="G33" s="13" t="s">
        <v>61</v>
      </c>
      <c r="H33" s="13">
        <v>0</v>
      </c>
      <c r="I33" s="46">
        <f t="shared" si="0"/>
        <v>409.26</v>
      </c>
      <c r="J33" s="13" t="s">
        <v>47</v>
      </c>
      <c r="K33" s="13" t="s">
        <v>5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>
        <v>409.26</v>
      </c>
      <c r="W33" s="13">
        <f t="shared" si="3"/>
        <v>409.26</v>
      </c>
      <c r="X33" s="100"/>
    </row>
    <row r="34" spans="1:24" ht="12.75" outlineLevel="2">
      <c r="A34" s="13">
        <v>4</v>
      </c>
      <c r="B34" s="13" t="s">
        <v>830</v>
      </c>
      <c r="C34" s="13" t="s">
        <v>756</v>
      </c>
      <c r="D34" s="16">
        <v>409.26</v>
      </c>
      <c r="E34" s="13" t="s">
        <v>831</v>
      </c>
      <c r="F34" s="13" t="s">
        <v>825</v>
      </c>
      <c r="G34" s="13" t="s">
        <v>61</v>
      </c>
      <c r="H34" s="13">
        <v>0</v>
      </c>
      <c r="I34" s="46">
        <f t="shared" si="0"/>
        <v>409.26</v>
      </c>
      <c r="J34" s="13" t="s">
        <v>47</v>
      </c>
      <c r="K34" s="13" t="s">
        <v>5</v>
      </c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>
        <v>409.26</v>
      </c>
      <c r="W34" s="13">
        <f t="shared" si="3"/>
        <v>409.26</v>
      </c>
      <c r="X34" s="100"/>
    </row>
    <row r="35" spans="1:24" ht="12.75" outlineLevel="2">
      <c r="A35" s="13">
        <v>5</v>
      </c>
      <c r="B35" s="13" t="s">
        <v>832</v>
      </c>
      <c r="C35" s="13" t="s">
        <v>756</v>
      </c>
      <c r="D35" s="16">
        <v>1460.24</v>
      </c>
      <c r="E35" s="13" t="s">
        <v>833</v>
      </c>
      <c r="F35" s="13" t="s">
        <v>834</v>
      </c>
      <c r="G35" s="13" t="s">
        <v>61</v>
      </c>
      <c r="H35" s="13">
        <v>0</v>
      </c>
      <c r="I35" s="46">
        <f t="shared" si="0"/>
        <v>1460.24</v>
      </c>
      <c r="J35" s="13" t="s">
        <v>47</v>
      </c>
      <c r="K35" s="13" t="s">
        <v>5</v>
      </c>
      <c r="L35" s="13"/>
      <c r="M35" s="13">
        <v>1317.5</v>
      </c>
      <c r="N35" s="13">
        <v>142.74</v>
      </c>
      <c r="O35" s="13"/>
      <c r="P35" s="13"/>
      <c r="Q35" s="13"/>
      <c r="R35" s="13"/>
      <c r="S35" s="13"/>
      <c r="T35" s="13"/>
      <c r="U35" s="13"/>
      <c r="V35" s="13"/>
      <c r="W35" s="13">
        <f t="shared" si="3"/>
        <v>1460.24</v>
      </c>
      <c r="X35" s="100"/>
    </row>
    <row r="36" spans="1:24" ht="12.75" outlineLevel="2">
      <c r="A36" s="13">
        <v>6</v>
      </c>
      <c r="B36" s="13" t="s">
        <v>835</v>
      </c>
      <c r="C36" s="13" t="s">
        <v>836</v>
      </c>
      <c r="D36" s="16">
        <v>2559.37</v>
      </c>
      <c r="E36" s="13" t="s">
        <v>837</v>
      </c>
      <c r="F36" s="13" t="s">
        <v>838</v>
      </c>
      <c r="G36" s="13" t="s">
        <v>61</v>
      </c>
      <c r="H36" s="13">
        <v>0</v>
      </c>
      <c r="I36" s="46">
        <f t="shared" si="0"/>
        <v>2559.37</v>
      </c>
      <c r="J36" s="13" t="s">
        <v>47</v>
      </c>
      <c r="K36" s="13" t="s">
        <v>5</v>
      </c>
      <c r="L36" s="24"/>
      <c r="M36" s="24">
        <v>2366.41</v>
      </c>
      <c r="N36" s="24">
        <v>192.96</v>
      </c>
      <c r="O36" s="24"/>
      <c r="P36" s="24"/>
      <c r="Q36" s="24"/>
      <c r="R36" s="24"/>
      <c r="S36" s="24"/>
      <c r="T36" s="24"/>
      <c r="U36" s="24"/>
      <c r="V36" s="24"/>
      <c r="W36" s="13">
        <f t="shared" si="3"/>
        <v>2559.37</v>
      </c>
      <c r="X36" s="100"/>
    </row>
    <row r="37" spans="1:24" ht="12.75" outlineLevel="2">
      <c r="A37" s="13">
        <v>7</v>
      </c>
      <c r="B37" s="13" t="s">
        <v>839</v>
      </c>
      <c r="C37" s="13" t="s">
        <v>836</v>
      </c>
      <c r="D37" s="16">
        <v>3336.3</v>
      </c>
      <c r="E37" s="13" t="s">
        <v>840</v>
      </c>
      <c r="F37" s="13" t="s">
        <v>838</v>
      </c>
      <c r="G37" s="13" t="s">
        <v>61</v>
      </c>
      <c r="H37" s="13">
        <v>0</v>
      </c>
      <c r="I37" s="46">
        <f t="shared" si="0"/>
        <v>3336.3</v>
      </c>
      <c r="J37" s="13" t="s">
        <v>47</v>
      </c>
      <c r="K37" s="13" t="s">
        <v>5</v>
      </c>
      <c r="L37" s="13"/>
      <c r="M37" s="13">
        <v>3158.14</v>
      </c>
      <c r="N37" s="13">
        <v>178.16</v>
      </c>
      <c r="O37" s="13"/>
      <c r="P37" s="13"/>
      <c r="Q37" s="13"/>
      <c r="R37" s="13"/>
      <c r="S37" s="13"/>
      <c r="T37" s="13"/>
      <c r="U37" s="13"/>
      <c r="V37" s="13"/>
      <c r="W37" s="13">
        <f aca="true" t="shared" si="4" ref="W37:W45">SUM(L37:V37)</f>
        <v>3336.2999999999997</v>
      </c>
      <c r="X37" s="100"/>
    </row>
    <row r="38" spans="1:24" ht="12.75" outlineLevel="2">
      <c r="A38" s="13">
        <v>8</v>
      </c>
      <c r="B38" s="13" t="s">
        <v>841</v>
      </c>
      <c r="C38" s="13" t="s">
        <v>842</v>
      </c>
      <c r="D38" s="16">
        <v>5225.19</v>
      </c>
      <c r="E38" s="13" t="s">
        <v>843</v>
      </c>
      <c r="F38" s="13" t="s">
        <v>842</v>
      </c>
      <c r="G38" s="13" t="s">
        <v>61</v>
      </c>
      <c r="H38" s="13">
        <v>0</v>
      </c>
      <c r="I38" s="46">
        <f t="shared" si="0"/>
        <v>5225.19</v>
      </c>
      <c r="J38" s="13" t="s">
        <v>47</v>
      </c>
      <c r="K38" s="13" t="s">
        <v>5</v>
      </c>
      <c r="L38" s="13"/>
      <c r="M38" s="13">
        <v>1581</v>
      </c>
      <c r="N38" s="13">
        <v>3644.19</v>
      </c>
      <c r="O38" s="13"/>
      <c r="P38" s="64"/>
      <c r="Q38" s="64"/>
      <c r="R38" s="65"/>
      <c r="S38" s="13"/>
      <c r="T38" s="13"/>
      <c r="U38" s="13"/>
      <c r="V38" s="13"/>
      <c r="W38" s="13">
        <f t="shared" si="4"/>
        <v>5225.1900000000005</v>
      </c>
      <c r="X38" s="100"/>
    </row>
    <row r="39" spans="1:24" ht="12.75" outlineLevel="2">
      <c r="A39" s="13">
        <v>9</v>
      </c>
      <c r="B39" s="2" t="s">
        <v>844</v>
      </c>
      <c r="C39" s="2" t="s">
        <v>786</v>
      </c>
      <c r="D39" s="8">
        <v>4216.06</v>
      </c>
      <c r="E39" s="13" t="s">
        <v>845</v>
      </c>
      <c r="F39" s="2" t="s">
        <v>788</v>
      </c>
      <c r="G39" s="2" t="s">
        <v>61</v>
      </c>
      <c r="H39" s="13">
        <v>0</v>
      </c>
      <c r="I39" s="46">
        <f t="shared" si="0"/>
        <v>4216.06</v>
      </c>
      <c r="J39" s="2" t="s">
        <v>47</v>
      </c>
      <c r="K39" s="2" t="s">
        <v>5</v>
      </c>
      <c r="L39" s="24"/>
      <c r="M39" s="24">
        <v>2446.36</v>
      </c>
      <c r="N39" s="24">
        <v>1769.7</v>
      </c>
      <c r="O39" s="24"/>
      <c r="P39" s="64"/>
      <c r="Q39" s="64"/>
      <c r="R39" s="65"/>
      <c r="S39" s="24"/>
      <c r="T39" s="24"/>
      <c r="U39" s="24"/>
      <c r="V39" s="24"/>
      <c r="W39" s="13">
        <f t="shared" si="4"/>
        <v>4216.06</v>
      </c>
      <c r="X39" s="100"/>
    </row>
    <row r="40" spans="1:24" ht="12.75" outlineLevel="2">
      <c r="A40" s="13">
        <v>10</v>
      </c>
      <c r="B40" s="2" t="s">
        <v>846</v>
      </c>
      <c r="C40" s="2" t="s">
        <v>786</v>
      </c>
      <c r="D40" s="8">
        <v>3992.62</v>
      </c>
      <c r="E40" s="13" t="s">
        <v>847</v>
      </c>
      <c r="F40" s="2" t="s">
        <v>788</v>
      </c>
      <c r="G40" s="2" t="s">
        <v>61</v>
      </c>
      <c r="H40" s="13">
        <v>0</v>
      </c>
      <c r="I40" s="46">
        <f t="shared" si="0"/>
        <v>3992.62</v>
      </c>
      <c r="J40" s="2" t="s">
        <v>47</v>
      </c>
      <c r="K40" s="2" t="s">
        <v>5</v>
      </c>
      <c r="L40" s="13"/>
      <c r="M40" s="13">
        <v>3858.7</v>
      </c>
      <c r="N40" s="13">
        <v>133.92</v>
      </c>
      <c r="O40" s="13"/>
      <c r="P40" s="64"/>
      <c r="Q40" s="64"/>
      <c r="R40" s="65"/>
      <c r="S40" s="13"/>
      <c r="T40" s="13"/>
      <c r="U40" s="13"/>
      <c r="V40" s="13"/>
      <c r="W40" s="13">
        <f t="shared" si="4"/>
        <v>3992.62</v>
      </c>
      <c r="X40" s="100"/>
    </row>
    <row r="41" spans="1:24" ht="12.75" outlineLevel="1">
      <c r="A41" s="13"/>
      <c r="B41" s="2"/>
      <c r="C41" s="2"/>
      <c r="D41" s="8"/>
      <c r="E41" s="13"/>
      <c r="F41" s="2"/>
      <c r="G41" s="2"/>
      <c r="H41" s="13">
        <f>SUBTOTAL(9,H31:H40)</f>
        <v>0</v>
      </c>
      <c r="I41" s="46">
        <f>SUBTOTAL(9,I31:I40)</f>
        <v>31937.67</v>
      </c>
      <c r="J41" s="2"/>
      <c r="K41" s="51" t="s">
        <v>48</v>
      </c>
      <c r="L41" s="13"/>
      <c r="M41" s="13"/>
      <c r="N41" s="13"/>
      <c r="O41" s="13"/>
      <c r="P41" s="64"/>
      <c r="Q41" s="64"/>
      <c r="R41" s="65"/>
      <c r="S41" s="13"/>
      <c r="T41" s="13"/>
      <c r="U41" s="13"/>
      <c r="V41" s="13"/>
      <c r="W41" s="13">
        <f t="shared" si="4"/>
        <v>0</v>
      </c>
      <c r="X41" s="100"/>
    </row>
    <row r="42" spans="1:24" ht="12.75" outlineLevel="2">
      <c r="A42" s="13">
        <v>1</v>
      </c>
      <c r="B42" s="13" t="s">
        <v>848</v>
      </c>
      <c r="C42" s="13" t="s">
        <v>756</v>
      </c>
      <c r="D42" s="16">
        <v>1256.24</v>
      </c>
      <c r="E42" s="13" t="s">
        <v>849</v>
      </c>
      <c r="F42" s="13" t="s">
        <v>683</v>
      </c>
      <c r="G42" s="13" t="s">
        <v>61</v>
      </c>
      <c r="H42" s="13">
        <v>0</v>
      </c>
      <c r="I42" s="46">
        <f t="shared" si="0"/>
        <v>1256.24</v>
      </c>
      <c r="J42" s="13" t="s">
        <v>157</v>
      </c>
      <c r="K42" s="13" t="s">
        <v>158</v>
      </c>
      <c r="L42" s="24"/>
      <c r="M42" s="24"/>
      <c r="N42" s="24"/>
      <c r="O42" s="24"/>
      <c r="P42" s="64"/>
      <c r="Q42" s="64"/>
      <c r="R42" s="65"/>
      <c r="S42" s="24">
        <v>1256.24</v>
      </c>
      <c r="T42" s="24"/>
      <c r="U42" s="24"/>
      <c r="V42" s="24"/>
      <c r="W42" s="13">
        <f t="shared" si="4"/>
        <v>1256.24</v>
      </c>
      <c r="X42" s="100"/>
    </row>
    <row r="43" spans="1:24" ht="12.75" outlineLevel="1">
      <c r="A43" s="13"/>
      <c r="B43" s="13"/>
      <c r="C43" s="13"/>
      <c r="D43" s="16"/>
      <c r="E43" s="13"/>
      <c r="F43" s="13"/>
      <c r="G43" s="13"/>
      <c r="H43" s="13">
        <f>SUBTOTAL(9,H42:H42)</f>
        <v>0</v>
      </c>
      <c r="I43" s="46">
        <f>SUBTOTAL(9,I42:I42)</f>
        <v>1256.24</v>
      </c>
      <c r="J43" s="13"/>
      <c r="K43" s="58" t="s">
        <v>159</v>
      </c>
      <c r="L43" s="13"/>
      <c r="M43" s="13"/>
      <c r="N43" s="13"/>
      <c r="O43" s="13"/>
      <c r="P43" s="64"/>
      <c r="Q43" s="64"/>
      <c r="R43" s="65"/>
      <c r="S43" s="13"/>
      <c r="T43" s="13"/>
      <c r="U43" s="13"/>
      <c r="V43" s="13"/>
      <c r="W43" s="13">
        <f t="shared" si="4"/>
        <v>0</v>
      </c>
      <c r="X43" s="100"/>
    </row>
    <row r="44" spans="1:24" ht="12.75" outlineLevel="2">
      <c r="A44" s="13">
        <v>1</v>
      </c>
      <c r="B44" s="13" t="s">
        <v>850</v>
      </c>
      <c r="C44" s="13" t="s">
        <v>756</v>
      </c>
      <c r="D44" s="16">
        <v>3462.48</v>
      </c>
      <c r="E44" s="13" t="s">
        <v>851</v>
      </c>
      <c r="F44" s="13" t="s">
        <v>668</v>
      </c>
      <c r="G44" s="13" t="s">
        <v>61</v>
      </c>
      <c r="H44" s="13">
        <v>0</v>
      </c>
      <c r="I44" s="46">
        <f t="shared" si="0"/>
        <v>3462.48</v>
      </c>
      <c r="J44" s="13" t="s">
        <v>49</v>
      </c>
      <c r="K44" s="13" t="s">
        <v>6</v>
      </c>
      <c r="L44" s="13"/>
      <c r="M44" s="13"/>
      <c r="N44" s="13"/>
      <c r="O44" s="13"/>
      <c r="P44" s="64"/>
      <c r="Q44" s="64"/>
      <c r="R44" s="65"/>
      <c r="S44" s="13"/>
      <c r="T44" s="13">
        <v>3462.48</v>
      </c>
      <c r="U44" s="13"/>
      <c r="V44" s="13"/>
      <c r="W44" s="13">
        <f t="shared" si="4"/>
        <v>3462.48</v>
      </c>
      <c r="X44" s="100"/>
    </row>
    <row r="45" spans="1:24" ht="12.75" outlineLevel="2">
      <c r="A45" s="13">
        <v>2</v>
      </c>
      <c r="B45" s="2" t="s">
        <v>852</v>
      </c>
      <c r="C45" s="2" t="s">
        <v>786</v>
      </c>
      <c r="D45" s="8">
        <v>3462.48</v>
      </c>
      <c r="E45" s="13" t="s">
        <v>853</v>
      </c>
      <c r="F45" s="2" t="s">
        <v>788</v>
      </c>
      <c r="G45" s="2" t="s">
        <v>61</v>
      </c>
      <c r="H45" s="40">
        <v>6.41</v>
      </c>
      <c r="I45" s="46">
        <f t="shared" si="0"/>
        <v>3456.07</v>
      </c>
      <c r="J45" s="2" t="s">
        <v>49</v>
      </c>
      <c r="K45" s="2" t="s">
        <v>6</v>
      </c>
      <c r="L45" s="13"/>
      <c r="M45" s="13"/>
      <c r="N45" s="13"/>
      <c r="O45" s="13"/>
      <c r="P45" s="13"/>
      <c r="Q45" s="13"/>
      <c r="R45" s="13"/>
      <c r="S45" s="13"/>
      <c r="T45" s="13">
        <v>3456.07</v>
      </c>
      <c r="U45" s="13"/>
      <c r="V45" s="13"/>
      <c r="W45" s="13">
        <f t="shared" si="4"/>
        <v>3456.07</v>
      </c>
      <c r="X45" s="100"/>
    </row>
    <row r="46" spans="1:24" ht="12.75" outlineLevel="1">
      <c r="A46" s="13"/>
      <c r="B46" s="2"/>
      <c r="C46" s="2"/>
      <c r="D46" s="8"/>
      <c r="E46" s="13"/>
      <c r="F46" s="2"/>
      <c r="G46" s="2"/>
      <c r="H46" s="13">
        <f>SUBTOTAL(9,H44:H45)</f>
        <v>6.41</v>
      </c>
      <c r="I46" s="46">
        <f>SUBTOTAL(9,I44:I45)</f>
        <v>6918.55</v>
      </c>
      <c r="J46" s="2"/>
      <c r="K46" s="51" t="s">
        <v>50</v>
      </c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100"/>
    </row>
    <row r="47" spans="1:24" ht="12.75" outlineLevel="2">
      <c r="A47" s="13">
        <v>1</v>
      </c>
      <c r="B47" s="13" t="s">
        <v>854</v>
      </c>
      <c r="C47" s="13" t="s">
        <v>756</v>
      </c>
      <c r="D47" s="16">
        <v>1852.76</v>
      </c>
      <c r="E47" s="13" t="s">
        <v>855</v>
      </c>
      <c r="F47" s="13" t="s">
        <v>825</v>
      </c>
      <c r="G47" s="13" t="s">
        <v>61</v>
      </c>
      <c r="H47" s="13">
        <v>0</v>
      </c>
      <c r="I47" s="46">
        <f t="shared" si="0"/>
        <v>1852.76</v>
      </c>
      <c r="J47" s="13" t="s">
        <v>174</v>
      </c>
      <c r="K47" s="13" t="s">
        <v>15</v>
      </c>
      <c r="L47" s="13">
        <v>1852.76</v>
      </c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>
        <f>SUM(L47:V47)</f>
        <v>1852.76</v>
      </c>
      <c r="X47" s="100"/>
    </row>
    <row r="48" spans="1:24" ht="63.75" outlineLevel="1">
      <c r="A48" s="13"/>
      <c r="B48" s="13"/>
      <c r="C48" s="13"/>
      <c r="D48" s="16"/>
      <c r="E48" s="13"/>
      <c r="F48" s="13"/>
      <c r="G48" s="13"/>
      <c r="H48" s="13">
        <f>SUBTOTAL(9,H47:H47)</f>
        <v>0</v>
      </c>
      <c r="I48" s="46">
        <f>SUBTOTAL(9,I47:I47)</f>
        <v>1852.76</v>
      </c>
      <c r="J48" s="13"/>
      <c r="K48" s="58" t="s">
        <v>175</v>
      </c>
      <c r="L48" s="60" t="s">
        <v>504</v>
      </c>
      <c r="M48" s="61" t="s">
        <v>502</v>
      </c>
      <c r="N48" s="62" t="s">
        <v>501</v>
      </c>
      <c r="O48" s="62" t="s">
        <v>503</v>
      </c>
      <c r="P48" s="62" t="s">
        <v>779</v>
      </c>
      <c r="Q48" s="60" t="s">
        <v>499</v>
      </c>
      <c r="R48" s="59" t="s">
        <v>778</v>
      </c>
      <c r="S48" s="62" t="s">
        <v>658</v>
      </c>
      <c r="T48" s="73" t="s">
        <v>505</v>
      </c>
      <c r="U48" s="62" t="s">
        <v>780</v>
      </c>
      <c r="V48" s="62" t="s">
        <v>781</v>
      </c>
      <c r="W48" s="99"/>
      <c r="X48" s="100"/>
    </row>
    <row r="49" spans="1:24" ht="12.75" outlineLevel="2">
      <c r="A49" s="13">
        <v>1</v>
      </c>
      <c r="B49" s="13" t="s">
        <v>856</v>
      </c>
      <c r="C49" s="13" t="s">
        <v>756</v>
      </c>
      <c r="D49" s="16">
        <v>25507.33</v>
      </c>
      <c r="E49" s="13" t="s">
        <v>857</v>
      </c>
      <c r="F49" s="13" t="s">
        <v>758</v>
      </c>
      <c r="G49" s="13" t="s">
        <v>61</v>
      </c>
      <c r="H49" s="13">
        <v>0</v>
      </c>
      <c r="I49" s="46">
        <f t="shared" si="0"/>
        <v>25507.33</v>
      </c>
      <c r="J49" s="13" t="s">
        <v>51</v>
      </c>
      <c r="K49" s="13" t="s">
        <v>16</v>
      </c>
      <c r="L49" s="13"/>
      <c r="M49" s="13"/>
      <c r="N49" s="13">
        <v>25507.33</v>
      </c>
      <c r="O49" s="13"/>
      <c r="P49" s="13"/>
      <c r="Q49" s="13"/>
      <c r="R49" s="13"/>
      <c r="S49" s="13"/>
      <c r="T49" s="13"/>
      <c r="U49" s="13"/>
      <c r="V49" s="13"/>
      <c r="W49" s="13">
        <f aca="true" t="shared" si="5" ref="W49:W71">SUM(L49:V49)</f>
        <v>25507.33</v>
      </c>
      <c r="X49" s="100"/>
    </row>
    <row r="50" spans="1:24" ht="12.75" outlineLevel="2">
      <c r="A50" s="13">
        <v>2</v>
      </c>
      <c r="B50" s="13" t="s">
        <v>858</v>
      </c>
      <c r="C50" s="13" t="s">
        <v>756</v>
      </c>
      <c r="D50" s="16">
        <v>15055</v>
      </c>
      <c r="E50" s="13" t="s">
        <v>859</v>
      </c>
      <c r="F50" s="13" t="s">
        <v>683</v>
      </c>
      <c r="G50" s="13" t="s">
        <v>61</v>
      </c>
      <c r="H50" s="13">
        <v>0</v>
      </c>
      <c r="I50" s="46">
        <f t="shared" si="0"/>
        <v>15055</v>
      </c>
      <c r="J50" s="13" t="s">
        <v>51</v>
      </c>
      <c r="K50" s="13" t="s">
        <v>16</v>
      </c>
      <c r="L50" s="13"/>
      <c r="M50" s="13"/>
      <c r="N50" s="13">
        <v>15055</v>
      </c>
      <c r="O50" s="13"/>
      <c r="P50" s="13"/>
      <c r="Q50" s="13"/>
      <c r="R50" s="13"/>
      <c r="S50" s="13"/>
      <c r="T50" s="13"/>
      <c r="U50" s="13"/>
      <c r="V50" s="13"/>
      <c r="W50" s="13">
        <f t="shared" si="5"/>
        <v>15055</v>
      </c>
      <c r="X50" s="100"/>
    </row>
    <row r="51" spans="1:24" ht="12.75" outlineLevel="2">
      <c r="A51" s="13">
        <v>3</v>
      </c>
      <c r="B51" s="13" t="s">
        <v>860</v>
      </c>
      <c r="C51" s="13" t="s">
        <v>756</v>
      </c>
      <c r="D51" s="16">
        <v>1772.66</v>
      </c>
      <c r="E51" s="13" t="s">
        <v>861</v>
      </c>
      <c r="F51" s="13" t="s">
        <v>825</v>
      </c>
      <c r="G51" s="13" t="s">
        <v>61</v>
      </c>
      <c r="H51" s="13">
        <v>0</v>
      </c>
      <c r="I51" s="46">
        <f t="shared" si="0"/>
        <v>1772.66</v>
      </c>
      <c r="J51" s="13" t="s">
        <v>51</v>
      </c>
      <c r="K51" s="13" t="s">
        <v>16</v>
      </c>
      <c r="L51" s="13"/>
      <c r="M51" s="13"/>
      <c r="N51" s="13"/>
      <c r="O51" s="13"/>
      <c r="P51" s="13">
        <v>1772.66</v>
      </c>
      <c r="Q51" s="13"/>
      <c r="R51" s="13"/>
      <c r="S51" s="13"/>
      <c r="T51" s="13"/>
      <c r="U51" s="13"/>
      <c r="V51" s="13"/>
      <c r="W51" s="13">
        <f t="shared" si="5"/>
        <v>1772.66</v>
      </c>
      <c r="X51" s="100"/>
    </row>
    <row r="52" spans="1:24" ht="12.75" outlineLevel="2">
      <c r="A52" s="13">
        <v>4</v>
      </c>
      <c r="B52" s="13" t="s">
        <v>862</v>
      </c>
      <c r="C52" s="13" t="s">
        <v>863</v>
      </c>
      <c r="D52" s="16">
        <v>27619.65</v>
      </c>
      <c r="E52" s="13" t="s">
        <v>864</v>
      </c>
      <c r="F52" s="13" t="s">
        <v>842</v>
      </c>
      <c r="G52" s="13" t="s">
        <v>61</v>
      </c>
      <c r="H52" s="13">
        <v>0</v>
      </c>
      <c r="I52" s="46">
        <f t="shared" si="0"/>
        <v>27619.65</v>
      </c>
      <c r="J52" s="13" t="s">
        <v>51</v>
      </c>
      <c r="K52" s="13" t="s">
        <v>16</v>
      </c>
      <c r="L52" s="13"/>
      <c r="M52" s="13"/>
      <c r="N52" s="13">
        <v>27619.65</v>
      </c>
      <c r="O52" s="13"/>
      <c r="P52" s="13"/>
      <c r="Q52" s="13"/>
      <c r="R52" s="13"/>
      <c r="S52" s="13"/>
      <c r="T52" s="13"/>
      <c r="U52" s="13"/>
      <c r="W52" s="13">
        <f t="shared" si="5"/>
        <v>27619.65</v>
      </c>
      <c r="X52" s="100"/>
    </row>
    <row r="53" spans="1:24" ht="12.75" outlineLevel="1">
      <c r="A53" s="13"/>
      <c r="B53" s="13"/>
      <c r="C53" s="13"/>
      <c r="D53" s="16"/>
      <c r="E53" s="13"/>
      <c r="F53" s="13"/>
      <c r="G53" s="13"/>
      <c r="H53" s="13">
        <f>SUBTOTAL(9,H49:H52)</f>
        <v>0</v>
      </c>
      <c r="I53" s="46">
        <f>SUBTOTAL(9,I49:I52)</f>
        <v>69954.64000000001</v>
      </c>
      <c r="J53" s="13"/>
      <c r="K53" s="58" t="s">
        <v>179</v>
      </c>
      <c r="L53" s="13"/>
      <c r="M53" s="13"/>
      <c r="N53" s="13"/>
      <c r="O53" s="13"/>
      <c r="P53" s="13"/>
      <c r="Q53" s="13"/>
      <c r="R53" s="13"/>
      <c r="S53" s="13"/>
      <c r="U53" s="13"/>
      <c r="V53" s="13"/>
      <c r="W53" s="13">
        <f t="shared" si="5"/>
        <v>0</v>
      </c>
      <c r="X53" s="100"/>
    </row>
    <row r="54" spans="1:24" ht="12.75" outlineLevel="2">
      <c r="A54" s="13">
        <v>1</v>
      </c>
      <c r="B54" s="13" t="s">
        <v>865</v>
      </c>
      <c r="C54" s="13" t="s">
        <v>756</v>
      </c>
      <c r="D54" s="16">
        <v>3462.48</v>
      </c>
      <c r="E54" s="13" t="s">
        <v>155</v>
      </c>
      <c r="F54" s="13" t="s">
        <v>683</v>
      </c>
      <c r="G54" s="13" t="s">
        <v>61</v>
      </c>
      <c r="H54" s="40">
        <v>192.36</v>
      </c>
      <c r="I54" s="46">
        <f t="shared" si="0"/>
        <v>3270.12</v>
      </c>
      <c r="J54" s="13" t="s">
        <v>52</v>
      </c>
      <c r="K54" s="13" t="s">
        <v>9</v>
      </c>
      <c r="L54" s="13"/>
      <c r="M54" s="13"/>
      <c r="N54" s="13"/>
      <c r="O54" s="13"/>
      <c r="P54" s="13"/>
      <c r="Q54" s="13"/>
      <c r="R54" s="13"/>
      <c r="S54" s="13"/>
      <c r="T54" s="13">
        <v>3270.12</v>
      </c>
      <c r="U54" s="13"/>
      <c r="V54" s="13"/>
      <c r="W54" s="13">
        <f t="shared" si="5"/>
        <v>3270.12</v>
      </c>
      <c r="X54" s="100"/>
    </row>
    <row r="55" spans="1:24" ht="12.75" outlineLevel="2">
      <c r="A55" s="13">
        <v>2</v>
      </c>
      <c r="B55" s="13" t="s">
        <v>866</v>
      </c>
      <c r="C55" s="13" t="s">
        <v>756</v>
      </c>
      <c r="D55" s="16">
        <v>153.89</v>
      </c>
      <c r="E55" s="13" t="s">
        <v>867</v>
      </c>
      <c r="F55" s="13" t="s">
        <v>683</v>
      </c>
      <c r="G55" s="13" t="s">
        <v>61</v>
      </c>
      <c r="H55" s="13">
        <v>0</v>
      </c>
      <c r="I55" s="46">
        <f t="shared" si="0"/>
        <v>153.89</v>
      </c>
      <c r="J55" s="13" t="s">
        <v>52</v>
      </c>
      <c r="K55" s="13" t="s">
        <v>9</v>
      </c>
      <c r="L55" s="13"/>
      <c r="M55" s="13"/>
      <c r="N55" s="13"/>
      <c r="O55" s="13"/>
      <c r="P55" s="13"/>
      <c r="Q55" s="13"/>
      <c r="R55" s="13"/>
      <c r="S55" s="13"/>
      <c r="T55" s="13">
        <v>153.89</v>
      </c>
      <c r="U55" s="13"/>
      <c r="V55" s="13"/>
      <c r="W55" s="13">
        <f t="shared" si="5"/>
        <v>153.89</v>
      </c>
      <c r="X55" s="100"/>
    </row>
    <row r="56" spans="1:24" ht="12.75" outlineLevel="1">
      <c r="A56" s="13"/>
      <c r="B56" s="13"/>
      <c r="C56" s="13"/>
      <c r="D56" s="16"/>
      <c r="E56" s="13"/>
      <c r="F56" s="13"/>
      <c r="G56" s="13"/>
      <c r="H56" s="13">
        <f>SUBTOTAL(9,H54:H55)</f>
        <v>192.36</v>
      </c>
      <c r="I56" s="46">
        <f>SUBTOTAL(9,I54:I55)</f>
        <v>3424.0099999999998</v>
      </c>
      <c r="J56" s="13"/>
      <c r="K56" s="58" t="s">
        <v>53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>
        <f t="shared" si="5"/>
        <v>0</v>
      </c>
      <c r="X56" s="100"/>
    </row>
    <row r="57" spans="1:24" ht="12.75" outlineLevel="2">
      <c r="A57" s="13">
        <v>1</v>
      </c>
      <c r="B57" s="13" t="s">
        <v>868</v>
      </c>
      <c r="C57" s="13" t="s">
        <v>869</v>
      </c>
      <c r="D57" s="16">
        <v>560.26</v>
      </c>
      <c r="E57" s="13" t="s">
        <v>870</v>
      </c>
      <c r="F57" s="13" t="s">
        <v>825</v>
      </c>
      <c r="G57" s="13" t="s">
        <v>61</v>
      </c>
      <c r="H57" s="13">
        <v>0</v>
      </c>
      <c r="I57" s="46">
        <f t="shared" si="0"/>
        <v>560.26</v>
      </c>
      <c r="J57" s="13" t="s">
        <v>150</v>
      </c>
      <c r="K57" s="13" t="s">
        <v>12</v>
      </c>
      <c r="L57" s="13"/>
      <c r="M57" s="13"/>
      <c r="N57" s="13"/>
      <c r="O57" s="13"/>
      <c r="P57" s="13"/>
      <c r="Q57" s="13">
        <v>284.87</v>
      </c>
      <c r="R57" s="13">
        <v>275.39</v>
      </c>
      <c r="S57" s="13"/>
      <c r="T57" s="13"/>
      <c r="U57" s="13"/>
      <c r="V57" s="13"/>
      <c r="W57" s="13">
        <f t="shared" si="5"/>
        <v>560.26</v>
      </c>
      <c r="X57" s="100"/>
    </row>
    <row r="58" spans="1:24" ht="12.75" outlineLevel="2">
      <c r="A58" s="13">
        <v>2</v>
      </c>
      <c r="B58" s="13" t="s">
        <v>871</v>
      </c>
      <c r="C58" s="13" t="s">
        <v>825</v>
      </c>
      <c r="D58" s="16">
        <v>1078.74</v>
      </c>
      <c r="E58" s="13" t="s">
        <v>872</v>
      </c>
      <c r="F58" s="13" t="s">
        <v>825</v>
      </c>
      <c r="G58" s="13" t="s">
        <v>61</v>
      </c>
      <c r="H58" s="13">
        <v>0</v>
      </c>
      <c r="I58" s="46">
        <f t="shared" si="0"/>
        <v>1078.74</v>
      </c>
      <c r="J58" s="13" t="s">
        <v>150</v>
      </c>
      <c r="K58" s="13" t="s">
        <v>12</v>
      </c>
      <c r="L58" s="13"/>
      <c r="M58" s="13"/>
      <c r="N58" s="13"/>
      <c r="O58" s="13"/>
      <c r="P58" s="13"/>
      <c r="Q58" s="13">
        <v>400.81</v>
      </c>
      <c r="R58" s="13">
        <v>677.93</v>
      </c>
      <c r="S58" s="13"/>
      <c r="T58" s="13"/>
      <c r="U58" s="13"/>
      <c r="V58" s="13"/>
      <c r="W58" s="13">
        <f t="shared" si="5"/>
        <v>1078.74</v>
      </c>
      <c r="X58" s="100"/>
    </row>
    <row r="59" spans="1:24" ht="12.75" outlineLevel="2">
      <c r="A59" s="13">
        <v>3</v>
      </c>
      <c r="B59" s="13" t="s">
        <v>873</v>
      </c>
      <c r="C59" s="13" t="s">
        <v>874</v>
      </c>
      <c r="D59" s="16">
        <v>471.17</v>
      </c>
      <c r="E59" s="13" t="s">
        <v>875</v>
      </c>
      <c r="F59" s="13" t="s">
        <v>876</v>
      </c>
      <c r="G59" s="13" t="s">
        <v>61</v>
      </c>
      <c r="H59" s="13">
        <v>0</v>
      </c>
      <c r="I59" s="46">
        <f t="shared" si="0"/>
        <v>471.17</v>
      </c>
      <c r="J59" s="13" t="s">
        <v>150</v>
      </c>
      <c r="K59" s="13" t="s">
        <v>12</v>
      </c>
      <c r="L59" s="13"/>
      <c r="M59" s="13"/>
      <c r="N59" s="13"/>
      <c r="O59" s="13"/>
      <c r="P59" s="13"/>
      <c r="Q59" s="13">
        <v>195.77</v>
      </c>
      <c r="R59" s="13">
        <v>275.4</v>
      </c>
      <c r="S59" s="13"/>
      <c r="T59" s="13"/>
      <c r="U59" s="13"/>
      <c r="V59" s="13"/>
      <c r="W59" s="13">
        <f t="shared" si="5"/>
        <v>471.16999999999996</v>
      </c>
      <c r="X59" s="100"/>
    </row>
    <row r="60" spans="1:24" ht="12.75" outlineLevel="2">
      <c r="A60" s="13">
        <v>4</v>
      </c>
      <c r="B60" s="13" t="s">
        <v>877</v>
      </c>
      <c r="C60" s="13" t="s">
        <v>878</v>
      </c>
      <c r="D60" s="16">
        <v>538.88</v>
      </c>
      <c r="E60" s="13" t="s">
        <v>879</v>
      </c>
      <c r="F60" s="13" t="s">
        <v>876</v>
      </c>
      <c r="G60" s="13" t="s">
        <v>61</v>
      </c>
      <c r="H60" s="13">
        <v>0</v>
      </c>
      <c r="I60" s="46">
        <f t="shared" si="0"/>
        <v>538.88</v>
      </c>
      <c r="J60" s="13" t="s">
        <v>150</v>
      </c>
      <c r="K60" s="13" t="s">
        <v>12</v>
      </c>
      <c r="L60" s="13"/>
      <c r="M60" s="13"/>
      <c r="N60" s="13"/>
      <c r="O60" s="13"/>
      <c r="P60" s="13"/>
      <c r="Q60" s="13">
        <v>205.03</v>
      </c>
      <c r="R60" s="13">
        <v>333.85</v>
      </c>
      <c r="S60" s="13"/>
      <c r="T60" s="13"/>
      <c r="U60" s="13"/>
      <c r="V60" s="13"/>
      <c r="W60" s="13">
        <f t="shared" si="5"/>
        <v>538.88</v>
      </c>
      <c r="X60" s="100"/>
    </row>
    <row r="61" spans="1:24" ht="12.75" outlineLevel="2">
      <c r="A61" s="13">
        <v>5</v>
      </c>
      <c r="B61" s="13" t="s">
        <v>880</v>
      </c>
      <c r="C61" s="13" t="s">
        <v>703</v>
      </c>
      <c r="D61" s="16">
        <v>616.05</v>
      </c>
      <c r="E61" s="13" t="s">
        <v>881</v>
      </c>
      <c r="F61" s="13" t="s">
        <v>876</v>
      </c>
      <c r="G61" s="13" t="s">
        <v>61</v>
      </c>
      <c r="H61" s="13">
        <v>0</v>
      </c>
      <c r="I61" s="46">
        <f t="shared" si="0"/>
        <v>616.05</v>
      </c>
      <c r="J61" s="13" t="s">
        <v>150</v>
      </c>
      <c r="K61" s="13" t="s">
        <v>12</v>
      </c>
      <c r="L61" s="13"/>
      <c r="M61" s="13"/>
      <c r="N61" s="13"/>
      <c r="O61" s="13"/>
      <c r="P61" s="13"/>
      <c r="Q61" s="13">
        <v>340.64</v>
      </c>
      <c r="R61" s="13">
        <v>275.41</v>
      </c>
      <c r="S61" s="13"/>
      <c r="T61" s="13"/>
      <c r="U61" s="13"/>
      <c r="V61" s="13"/>
      <c r="W61" s="13">
        <f t="shared" si="5"/>
        <v>616.05</v>
      </c>
      <c r="X61" s="100"/>
    </row>
    <row r="62" spans="1:24" ht="12.75" outlineLevel="1">
      <c r="A62" s="13"/>
      <c r="B62" s="13"/>
      <c r="C62" s="13"/>
      <c r="D62" s="16"/>
      <c r="E62" s="13"/>
      <c r="F62" s="13"/>
      <c r="G62" s="13"/>
      <c r="H62" s="13">
        <f>SUBTOTAL(9,H57:H61)</f>
        <v>0</v>
      </c>
      <c r="I62" s="46">
        <f>SUBTOTAL(9,I57:I61)</f>
        <v>3265.1000000000004</v>
      </c>
      <c r="J62" s="13"/>
      <c r="K62" s="58" t="s">
        <v>178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>
        <f t="shared" si="5"/>
        <v>0</v>
      </c>
      <c r="X62" s="100"/>
    </row>
    <row r="63" spans="1:24" ht="12.75" outlineLevel="2">
      <c r="A63" s="13">
        <v>1</v>
      </c>
      <c r="B63" s="13" t="s">
        <v>882</v>
      </c>
      <c r="C63" s="13" t="s">
        <v>756</v>
      </c>
      <c r="D63" s="16">
        <v>243.07</v>
      </c>
      <c r="E63" s="13" t="s">
        <v>883</v>
      </c>
      <c r="F63" s="13" t="s">
        <v>683</v>
      </c>
      <c r="G63" s="13" t="s">
        <v>61</v>
      </c>
      <c r="H63" s="13">
        <v>0</v>
      </c>
      <c r="I63" s="46">
        <f t="shared" si="0"/>
        <v>243.07</v>
      </c>
      <c r="J63" s="13" t="s">
        <v>54</v>
      </c>
      <c r="K63" s="13" t="s">
        <v>8</v>
      </c>
      <c r="L63" s="13"/>
      <c r="M63" s="13">
        <v>243.07</v>
      </c>
      <c r="N63" s="13"/>
      <c r="O63" s="13"/>
      <c r="P63" s="13"/>
      <c r="Q63" s="13"/>
      <c r="R63" s="13"/>
      <c r="S63" s="13"/>
      <c r="T63" s="13"/>
      <c r="U63" s="13"/>
      <c r="V63" s="13"/>
      <c r="W63" s="13">
        <f t="shared" si="5"/>
        <v>243.07</v>
      </c>
      <c r="X63" s="100"/>
    </row>
    <row r="64" spans="1:24" ht="12.75" outlineLevel="2">
      <c r="A64" s="13">
        <v>2</v>
      </c>
      <c r="B64" s="13" t="s">
        <v>884</v>
      </c>
      <c r="C64" s="13" t="s">
        <v>756</v>
      </c>
      <c r="D64" s="16">
        <v>243.07</v>
      </c>
      <c r="E64" s="13" t="s">
        <v>885</v>
      </c>
      <c r="F64" s="13" t="s">
        <v>683</v>
      </c>
      <c r="G64" s="13" t="s">
        <v>61</v>
      </c>
      <c r="H64" s="13">
        <v>0</v>
      </c>
      <c r="I64" s="46">
        <f t="shared" si="0"/>
        <v>243.07</v>
      </c>
      <c r="J64" s="13" t="s">
        <v>54</v>
      </c>
      <c r="K64" s="13" t="s">
        <v>8</v>
      </c>
      <c r="L64" s="13"/>
      <c r="M64" s="13">
        <v>243.07</v>
      </c>
      <c r="N64" s="13"/>
      <c r="O64" s="13"/>
      <c r="P64" s="13"/>
      <c r="Q64" s="13"/>
      <c r="R64" s="13"/>
      <c r="S64" s="13"/>
      <c r="T64" s="13"/>
      <c r="U64" s="13"/>
      <c r="V64" s="13"/>
      <c r="W64" s="13">
        <f t="shared" si="5"/>
        <v>243.07</v>
      </c>
      <c r="X64" s="100"/>
    </row>
    <row r="65" spans="1:24" ht="12.75" outlineLevel="2">
      <c r="A65" s="13">
        <v>3</v>
      </c>
      <c r="B65" s="2" t="s">
        <v>886</v>
      </c>
      <c r="C65" s="2" t="s">
        <v>786</v>
      </c>
      <c r="D65" s="8">
        <v>243.07</v>
      </c>
      <c r="E65" s="13" t="s">
        <v>887</v>
      </c>
      <c r="F65" s="2" t="s">
        <v>788</v>
      </c>
      <c r="G65" s="2" t="s">
        <v>61</v>
      </c>
      <c r="H65" s="13">
        <v>0</v>
      </c>
      <c r="I65" s="46">
        <f t="shared" si="0"/>
        <v>243.07</v>
      </c>
      <c r="J65" s="2" t="s">
        <v>54</v>
      </c>
      <c r="K65" s="2" t="s">
        <v>8</v>
      </c>
      <c r="L65" s="13"/>
      <c r="M65" s="13">
        <v>243.07</v>
      </c>
      <c r="N65" s="13"/>
      <c r="O65" s="13"/>
      <c r="P65" s="13"/>
      <c r="Q65" s="13"/>
      <c r="R65" s="13"/>
      <c r="S65" s="13"/>
      <c r="T65" s="13"/>
      <c r="U65" s="13"/>
      <c r="V65" s="13"/>
      <c r="W65" s="13">
        <f t="shared" si="5"/>
        <v>243.07</v>
      </c>
      <c r="X65" s="100"/>
    </row>
    <row r="66" spans="1:24" ht="12.75" outlineLevel="2">
      <c r="A66" s="13">
        <v>4</v>
      </c>
      <c r="B66" s="2" t="s">
        <v>888</v>
      </c>
      <c r="C66" s="2" t="s">
        <v>786</v>
      </c>
      <c r="D66" s="8">
        <v>243.07</v>
      </c>
      <c r="E66" s="13" t="s">
        <v>889</v>
      </c>
      <c r="F66" s="2" t="s">
        <v>788</v>
      </c>
      <c r="G66" s="2" t="s">
        <v>61</v>
      </c>
      <c r="H66" s="13">
        <v>0</v>
      </c>
      <c r="I66" s="46">
        <f t="shared" si="0"/>
        <v>243.07</v>
      </c>
      <c r="J66" s="2" t="s">
        <v>54</v>
      </c>
      <c r="K66" s="2" t="s">
        <v>8</v>
      </c>
      <c r="L66" s="13"/>
      <c r="M66" s="13">
        <v>243.07</v>
      </c>
      <c r="N66" s="13"/>
      <c r="O66" s="13"/>
      <c r="P66" s="13"/>
      <c r="Q66" s="13"/>
      <c r="R66" s="13"/>
      <c r="S66" s="13"/>
      <c r="T66" s="13"/>
      <c r="U66" s="13"/>
      <c r="V66" s="13"/>
      <c r="W66" s="13">
        <f t="shared" si="5"/>
        <v>243.07</v>
      </c>
      <c r="X66" s="100"/>
    </row>
    <row r="67" spans="1:24" ht="12.75" outlineLevel="1">
      <c r="A67" s="13"/>
      <c r="B67" s="2"/>
      <c r="C67" s="2"/>
      <c r="D67" s="8"/>
      <c r="E67" s="13"/>
      <c r="F67" s="2"/>
      <c r="G67" s="2"/>
      <c r="H67" s="13">
        <f>SUBTOTAL(9,H63:H66)</f>
        <v>0</v>
      </c>
      <c r="I67" s="46">
        <f>SUBTOTAL(9,I63:I66)</f>
        <v>972.28</v>
      </c>
      <c r="J67" s="2"/>
      <c r="K67" s="51" t="s">
        <v>55</v>
      </c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>
        <f t="shared" si="5"/>
        <v>0</v>
      </c>
      <c r="X67" s="100"/>
    </row>
    <row r="68" spans="1:24" ht="12.75" outlineLevel="2">
      <c r="A68" s="13">
        <v>1</v>
      </c>
      <c r="B68" s="13" t="s">
        <v>771</v>
      </c>
      <c r="C68" s="13" t="s">
        <v>756</v>
      </c>
      <c r="D68" s="16">
        <v>117.66</v>
      </c>
      <c r="E68" s="13" t="s">
        <v>169</v>
      </c>
      <c r="F68" s="13" t="s">
        <v>758</v>
      </c>
      <c r="G68" s="13" t="s">
        <v>163</v>
      </c>
      <c r="H68" s="13">
        <v>0</v>
      </c>
      <c r="I68" s="46">
        <f t="shared" si="0"/>
        <v>117.66</v>
      </c>
      <c r="J68" s="13" t="s">
        <v>56</v>
      </c>
      <c r="K68" s="13" t="s">
        <v>4</v>
      </c>
      <c r="L68" s="13"/>
      <c r="M68" s="13"/>
      <c r="N68" s="13"/>
      <c r="O68" s="13"/>
      <c r="P68" s="13"/>
      <c r="Q68" s="13"/>
      <c r="R68" s="13">
        <v>117.66</v>
      </c>
      <c r="S68" s="13"/>
      <c r="T68" s="13"/>
      <c r="U68" s="13"/>
      <c r="V68" s="13"/>
      <c r="W68" s="13">
        <f t="shared" si="5"/>
        <v>117.66</v>
      </c>
      <c r="X68" s="100"/>
    </row>
    <row r="69" spans="1:24" ht="12.75" outlineLevel="2">
      <c r="A69" s="13">
        <v>2</v>
      </c>
      <c r="B69" s="13" t="s">
        <v>890</v>
      </c>
      <c r="C69" s="13" t="s">
        <v>805</v>
      </c>
      <c r="D69" s="16">
        <v>158.37</v>
      </c>
      <c r="E69" s="13" t="s">
        <v>891</v>
      </c>
      <c r="F69" s="13" t="s">
        <v>668</v>
      </c>
      <c r="G69" s="13" t="s">
        <v>61</v>
      </c>
      <c r="H69" s="13">
        <v>0</v>
      </c>
      <c r="I69" s="46">
        <f t="shared" si="0"/>
        <v>158.37</v>
      </c>
      <c r="J69" s="13" t="s">
        <v>56</v>
      </c>
      <c r="K69" s="13" t="s">
        <v>4</v>
      </c>
      <c r="L69" s="13"/>
      <c r="M69" s="13"/>
      <c r="N69" s="13"/>
      <c r="O69" s="13"/>
      <c r="P69" s="13"/>
      <c r="Q69" s="13">
        <v>158.37</v>
      </c>
      <c r="R69" s="13"/>
      <c r="S69" s="13"/>
      <c r="T69" s="13"/>
      <c r="U69" s="13"/>
      <c r="V69" s="13"/>
      <c r="W69" s="13">
        <f t="shared" si="5"/>
        <v>158.37</v>
      </c>
      <c r="X69" s="100"/>
    </row>
    <row r="70" spans="1:24" ht="12.75" outlineLevel="2">
      <c r="A70" s="13">
        <v>3</v>
      </c>
      <c r="B70" s="13" t="s">
        <v>892</v>
      </c>
      <c r="C70" s="13" t="s">
        <v>893</v>
      </c>
      <c r="D70" s="16">
        <v>15933.85</v>
      </c>
      <c r="E70" s="13" t="s">
        <v>894</v>
      </c>
      <c r="F70" s="13" t="s">
        <v>895</v>
      </c>
      <c r="G70" s="13" t="s">
        <v>61</v>
      </c>
      <c r="H70" s="13">
        <v>0</v>
      </c>
      <c r="I70" s="46">
        <f t="shared" si="0"/>
        <v>15933.85</v>
      </c>
      <c r="J70" s="13" t="s">
        <v>56</v>
      </c>
      <c r="K70" s="13" t="s">
        <v>4</v>
      </c>
      <c r="L70" s="13"/>
      <c r="M70" s="13"/>
      <c r="N70" s="13"/>
      <c r="O70" s="13"/>
      <c r="P70" s="13"/>
      <c r="Q70" s="13"/>
      <c r="R70" s="13"/>
      <c r="S70" s="13"/>
      <c r="T70" s="13">
        <v>15933.85</v>
      </c>
      <c r="U70" s="13"/>
      <c r="V70" s="13"/>
      <c r="W70" s="13">
        <f t="shared" si="5"/>
        <v>15933.85</v>
      </c>
      <c r="X70" s="100"/>
    </row>
    <row r="71" spans="1:24" ht="12.75" outlineLevel="2">
      <c r="A71" s="13">
        <v>4</v>
      </c>
      <c r="B71" s="13" t="s">
        <v>896</v>
      </c>
      <c r="C71" s="13" t="s">
        <v>893</v>
      </c>
      <c r="D71" s="16">
        <v>8855.26</v>
      </c>
      <c r="E71" s="13" t="s">
        <v>897</v>
      </c>
      <c r="F71" s="13" t="s">
        <v>895</v>
      </c>
      <c r="G71" s="13" t="s">
        <v>61</v>
      </c>
      <c r="H71" s="13">
        <v>0</v>
      </c>
      <c r="I71" s="46">
        <f t="shared" si="0"/>
        <v>8855.26</v>
      </c>
      <c r="J71" s="13" t="s">
        <v>56</v>
      </c>
      <c r="K71" s="13" t="s">
        <v>4</v>
      </c>
      <c r="L71" s="24"/>
      <c r="M71" s="24"/>
      <c r="N71" s="24">
        <v>8855.26</v>
      </c>
      <c r="O71" s="24"/>
      <c r="P71" s="24"/>
      <c r="Q71" s="24"/>
      <c r="R71" s="24"/>
      <c r="S71" s="24"/>
      <c r="T71" s="24"/>
      <c r="U71" s="24"/>
      <c r="V71" s="24"/>
      <c r="W71" s="13">
        <f t="shared" si="5"/>
        <v>8855.26</v>
      </c>
      <c r="X71" s="100"/>
    </row>
    <row r="72" spans="1:24" ht="12.75" outlineLevel="2">
      <c r="A72" s="13">
        <v>5</v>
      </c>
      <c r="B72" s="13" t="s">
        <v>898</v>
      </c>
      <c r="C72" s="13" t="s">
        <v>893</v>
      </c>
      <c r="D72" s="16">
        <v>4693.95</v>
      </c>
      <c r="E72" s="13" t="s">
        <v>899</v>
      </c>
      <c r="F72" s="13" t="s">
        <v>895</v>
      </c>
      <c r="G72" s="13" t="s">
        <v>61</v>
      </c>
      <c r="H72" s="13">
        <v>0</v>
      </c>
      <c r="I72" s="46">
        <f aca="true" t="shared" si="6" ref="I72:I87">D72-H72</f>
        <v>4693.95</v>
      </c>
      <c r="J72" s="13" t="s">
        <v>56</v>
      </c>
      <c r="K72" s="13" t="s">
        <v>4</v>
      </c>
      <c r="L72" s="13"/>
      <c r="M72" s="13">
        <v>4693.95</v>
      </c>
      <c r="N72" s="13"/>
      <c r="O72" s="13"/>
      <c r="P72" s="13"/>
      <c r="Q72" s="13"/>
      <c r="R72" s="13"/>
      <c r="S72" s="13"/>
      <c r="T72" s="13"/>
      <c r="U72" s="13"/>
      <c r="V72" s="13"/>
      <c r="W72" s="13">
        <f>SUM(L72:V72)</f>
        <v>4693.95</v>
      </c>
      <c r="X72" s="100"/>
    </row>
    <row r="73" spans="1:24" ht="12.75" outlineLevel="2">
      <c r="A73" s="13">
        <v>6</v>
      </c>
      <c r="B73" s="13" t="s">
        <v>900</v>
      </c>
      <c r="C73" s="13" t="s">
        <v>893</v>
      </c>
      <c r="D73" s="16">
        <v>263.89</v>
      </c>
      <c r="E73" s="13" t="s">
        <v>901</v>
      </c>
      <c r="F73" s="13" t="s">
        <v>895</v>
      </c>
      <c r="G73" s="13" t="s">
        <v>61</v>
      </c>
      <c r="H73" s="13">
        <v>0</v>
      </c>
      <c r="I73" s="46">
        <f t="shared" si="6"/>
        <v>263.89</v>
      </c>
      <c r="J73" s="13" t="s">
        <v>56</v>
      </c>
      <c r="K73" s="13" t="s">
        <v>4</v>
      </c>
      <c r="L73" s="24"/>
      <c r="M73" s="24">
        <v>263.89</v>
      </c>
      <c r="N73" s="24"/>
      <c r="O73" s="24"/>
      <c r="P73" s="24"/>
      <c r="Q73" s="24"/>
      <c r="R73" s="24"/>
      <c r="S73" s="24"/>
      <c r="T73" s="24"/>
      <c r="U73" s="24"/>
      <c r="V73" s="24"/>
      <c r="W73" s="13">
        <f>SUM(L73:V73)</f>
        <v>263.89</v>
      </c>
      <c r="X73" s="100"/>
    </row>
    <row r="74" spans="1:24" ht="12.75" outlineLevel="2">
      <c r="A74" s="13">
        <v>7</v>
      </c>
      <c r="B74" s="13" t="s">
        <v>902</v>
      </c>
      <c r="C74" s="13" t="s">
        <v>893</v>
      </c>
      <c r="D74" s="16">
        <v>35816.52</v>
      </c>
      <c r="E74" s="13" t="s">
        <v>903</v>
      </c>
      <c r="F74" s="13" t="s">
        <v>895</v>
      </c>
      <c r="G74" s="13" t="s">
        <v>61</v>
      </c>
      <c r="H74" s="13">
        <v>0</v>
      </c>
      <c r="I74" s="46">
        <f t="shared" si="6"/>
        <v>35816.52</v>
      </c>
      <c r="J74" s="13" t="s">
        <v>56</v>
      </c>
      <c r="K74" s="13" t="s">
        <v>4</v>
      </c>
      <c r="L74" s="13"/>
      <c r="M74" s="13">
        <v>35816.52</v>
      </c>
      <c r="N74" s="13"/>
      <c r="O74" s="13"/>
      <c r="P74" s="13"/>
      <c r="Q74" s="13"/>
      <c r="R74" s="13"/>
      <c r="S74" s="13"/>
      <c r="T74" s="13"/>
      <c r="U74" s="13"/>
      <c r="V74" s="13"/>
      <c r="W74" s="13">
        <f>SUM(L74:V74)</f>
        <v>35816.52</v>
      </c>
      <c r="X74" s="100"/>
    </row>
    <row r="75" spans="1:24" ht="12.75" outlineLevel="2">
      <c r="A75" s="13">
        <v>8</v>
      </c>
      <c r="B75" s="13" t="s">
        <v>904</v>
      </c>
      <c r="C75" s="13" t="s">
        <v>893</v>
      </c>
      <c r="D75" s="16">
        <v>1480.51</v>
      </c>
      <c r="E75" s="13" t="s">
        <v>905</v>
      </c>
      <c r="F75" s="13" t="s">
        <v>895</v>
      </c>
      <c r="G75" s="13" t="s">
        <v>61</v>
      </c>
      <c r="H75" s="13">
        <v>0</v>
      </c>
      <c r="I75" s="46">
        <f t="shared" si="6"/>
        <v>1480.51</v>
      </c>
      <c r="J75" s="13" t="s">
        <v>56</v>
      </c>
      <c r="K75" s="13" t="s">
        <v>4</v>
      </c>
      <c r="L75" s="24"/>
      <c r="M75" s="24"/>
      <c r="N75" s="24">
        <v>1480.51</v>
      </c>
      <c r="O75" s="24"/>
      <c r="P75" s="24"/>
      <c r="Q75" s="24"/>
      <c r="R75" s="24"/>
      <c r="S75" s="24"/>
      <c r="T75" s="24"/>
      <c r="U75" s="24"/>
      <c r="V75" s="24"/>
      <c r="W75" s="13">
        <f>SUM(L75:V75)</f>
        <v>1480.51</v>
      </c>
      <c r="X75" s="100"/>
    </row>
    <row r="76" spans="1:24" ht="12.75" outlineLevel="2">
      <c r="A76" s="13">
        <v>9</v>
      </c>
      <c r="B76" s="13" t="s">
        <v>906</v>
      </c>
      <c r="C76" s="13" t="s">
        <v>893</v>
      </c>
      <c r="D76" s="16">
        <v>4092.6</v>
      </c>
      <c r="E76" s="13" t="s">
        <v>907</v>
      </c>
      <c r="F76" s="13" t="s">
        <v>895</v>
      </c>
      <c r="G76" s="13" t="s">
        <v>61</v>
      </c>
      <c r="H76" s="13">
        <v>0</v>
      </c>
      <c r="I76" s="46">
        <f t="shared" si="6"/>
        <v>4092.6</v>
      </c>
      <c r="J76" s="13" t="s">
        <v>56</v>
      </c>
      <c r="K76" s="13" t="s">
        <v>4</v>
      </c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>
        <v>4092.6</v>
      </c>
      <c r="W76" s="13">
        <f>SUM(L76:V76)</f>
        <v>4092.6</v>
      </c>
      <c r="X76" s="100"/>
    </row>
    <row r="77" spans="1:24" ht="12.75" outlineLevel="2">
      <c r="A77" s="13">
        <v>10</v>
      </c>
      <c r="B77" s="2" t="s">
        <v>908</v>
      </c>
      <c r="C77" s="2" t="s">
        <v>893</v>
      </c>
      <c r="D77" s="8">
        <v>9511.37</v>
      </c>
      <c r="E77" s="13" t="s">
        <v>909</v>
      </c>
      <c r="F77" s="2" t="s">
        <v>895</v>
      </c>
      <c r="G77" s="2" t="s">
        <v>61</v>
      </c>
      <c r="H77" s="13">
        <v>0</v>
      </c>
      <c r="I77" s="46">
        <f t="shared" si="6"/>
        <v>9511.37</v>
      </c>
      <c r="J77" s="2" t="s">
        <v>56</v>
      </c>
      <c r="K77" s="2" t="s">
        <v>4</v>
      </c>
      <c r="L77" s="24"/>
      <c r="M77" s="24"/>
      <c r="N77" s="24"/>
      <c r="O77" s="24"/>
      <c r="P77" s="24">
        <v>2073.3</v>
      </c>
      <c r="Q77" s="24">
        <v>6611.93</v>
      </c>
      <c r="R77" s="24">
        <v>826.14</v>
      </c>
      <c r="S77" s="24"/>
      <c r="T77" s="24"/>
      <c r="U77" s="24"/>
      <c r="V77" s="24"/>
      <c r="W77" s="13">
        <f aca="true" t="shared" si="7" ref="W77:W89">SUM(L77:V77)</f>
        <v>9511.369999999999</v>
      </c>
      <c r="X77" s="100"/>
    </row>
    <row r="78" spans="1:24" ht="12.75" outlineLevel="2">
      <c r="A78" s="13">
        <v>11</v>
      </c>
      <c r="B78" s="2" t="s">
        <v>910</v>
      </c>
      <c r="C78" s="2" t="s">
        <v>786</v>
      </c>
      <c r="D78" s="8">
        <v>409.26</v>
      </c>
      <c r="E78" s="13" t="s">
        <v>911</v>
      </c>
      <c r="F78" s="2" t="s">
        <v>788</v>
      </c>
      <c r="G78" s="2" t="s">
        <v>61</v>
      </c>
      <c r="H78" s="13">
        <v>0</v>
      </c>
      <c r="I78" s="46">
        <f t="shared" si="6"/>
        <v>409.26</v>
      </c>
      <c r="J78" s="2" t="s">
        <v>56</v>
      </c>
      <c r="K78" s="2" t="s">
        <v>4</v>
      </c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>
        <v>409.26</v>
      </c>
      <c r="W78" s="13">
        <f t="shared" si="7"/>
        <v>409.26</v>
      </c>
      <c r="X78" s="100"/>
    </row>
    <row r="79" spans="1:24" ht="12.75" outlineLevel="2">
      <c r="A79" s="13">
        <v>12</v>
      </c>
      <c r="B79" s="2" t="s">
        <v>912</v>
      </c>
      <c r="C79" s="2" t="s">
        <v>786</v>
      </c>
      <c r="D79" s="8">
        <v>2767.18</v>
      </c>
      <c r="E79" s="13" t="s">
        <v>913</v>
      </c>
      <c r="F79" s="2" t="s">
        <v>788</v>
      </c>
      <c r="G79" s="2" t="s">
        <v>61</v>
      </c>
      <c r="H79" s="13">
        <v>0</v>
      </c>
      <c r="I79" s="46">
        <f t="shared" si="6"/>
        <v>2767.18</v>
      </c>
      <c r="J79" s="2" t="s">
        <v>56</v>
      </c>
      <c r="K79" s="2" t="s">
        <v>4</v>
      </c>
      <c r="L79" s="13"/>
      <c r="M79" s="13"/>
      <c r="N79" s="13"/>
      <c r="O79" s="13"/>
      <c r="P79" s="13">
        <v>826.14</v>
      </c>
      <c r="Q79" s="13">
        <v>1941.04</v>
      </c>
      <c r="R79" s="13"/>
      <c r="S79" s="13"/>
      <c r="T79" s="13"/>
      <c r="U79" s="13"/>
      <c r="V79" s="13"/>
      <c r="W79" s="13">
        <f t="shared" si="7"/>
        <v>2767.18</v>
      </c>
      <c r="X79" s="100"/>
    </row>
    <row r="80" spans="1:24" ht="12.75" outlineLevel="1">
      <c r="A80" s="13"/>
      <c r="B80" s="2"/>
      <c r="C80" s="2"/>
      <c r="D80" s="8"/>
      <c r="E80" s="13"/>
      <c r="F80" s="2"/>
      <c r="G80" s="2"/>
      <c r="H80" s="13">
        <f>SUBTOTAL(9,H68:H79)</f>
        <v>0</v>
      </c>
      <c r="I80" s="46">
        <f>SUBTOTAL(9,I68:I79)</f>
        <v>84100.41999999998</v>
      </c>
      <c r="J80" s="2"/>
      <c r="K80" s="51" t="s">
        <v>57</v>
      </c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>
        <f t="shared" si="7"/>
        <v>0</v>
      </c>
      <c r="X80" s="100"/>
    </row>
    <row r="81" spans="1:24" ht="12.75" outlineLevel="2">
      <c r="A81" s="13">
        <v>1</v>
      </c>
      <c r="B81" s="13" t="s">
        <v>914</v>
      </c>
      <c r="C81" s="13" t="s">
        <v>674</v>
      </c>
      <c r="D81" s="16">
        <v>691.3</v>
      </c>
      <c r="E81" s="13" t="s">
        <v>915</v>
      </c>
      <c r="F81" s="13" t="s">
        <v>758</v>
      </c>
      <c r="G81" s="13" t="s">
        <v>61</v>
      </c>
      <c r="H81" s="13">
        <v>0</v>
      </c>
      <c r="I81" s="46">
        <f t="shared" si="6"/>
        <v>691.3</v>
      </c>
      <c r="J81" s="13" t="s">
        <v>64</v>
      </c>
      <c r="K81" s="13" t="s">
        <v>3</v>
      </c>
      <c r="L81" s="13"/>
      <c r="M81" s="13">
        <v>691.3</v>
      </c>
      <c r="N81" s="13"/>
      <c r="O81" s="13"/>
      <c r="P81" s="13"/>
      <c r="Q81" s="13"/>
      <c r="R81" s="13"/>
      <c r="S81" s="13"/>
      <c r="T81" s="13"/>
      <c r="U81" s="13"/>
      <c r="V81" s="13"/>
      <c r="W81" s="13">
        <f t="shared" si="7"/>
        <v>691.3</v>
      </c>
      <c r="X81" s="100"/>
    </row>
    <row r="82" spans="1:24" ht="12.75" outlineLevel="1">
      <c r="A82" s="13"/>
      <c r="B82" s="13"/>
      <c r="C82" s="13"/>
      <c r="D82" s="16"/>
      <c r="E82" s="13"/>
      <c r="F82" s="13"/>
      <c r="G82" s="13"/>
      <c r="H82" s="13">
        <f>SUBTOTAL(9,H81:H81)</f>
        <v>0</v>
      </c>
      <c r="I82" s="46">
        <f>SUBTOTAL(9,I81:I81)</f>
        <v>691.3</v>
      </c>
      <c r="J82" s="13"/>
      <c r="K82" s="58" t="s">
        <v>65</v>
      </c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>
        <f t="shared" si="7"/>
        <v>0</v>
      </c>
      <c r="X82" s="100"/>
    </row>
    <row r="83" spans="1:24" ht="12.75" outlineLevel="2">
      <c r="A83" s="13">
        <v>1</v>
      </c>
      <c r="B83" s="2" t="s">
        <v>916</v>
      </c>
      <c r="C83" s="2" t="s">
        <v>786</v>
      </c>
      <c r="D83" s="8">
        <v>409.26</v>
      </c>
      <c r="E83" s="13" t="s">
        <v>917</v>
      </c>
      <c r="F83" s="2" t="s">
        <v>788</v>
      </c>
      <c r="G83" s="2" t="s">
        <v>61</v>
      </c>
      <c r="H83" s="13">
        <v>0</v>
      </c>
      <c r="I83" s="46">
        <f t="shared" si="6"/>
        <v>409.26</v>
      </c>
      <c r="J83" s="2" t="s">
        <v>160</v>
      </c>
      <c r="K83" s="2" t="s">
        <v>161</v>
      </c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>
        <v>409.26</v>
      </c>
      <c r="W83" s="13">
        <f t="shared" si="7"/>
        <v>409.26</v>
      </c>
      <c r="X83" s="100"/>
    </row>
    <row r="84" spans="1:24" ht="12.75" outlineLevel="1">
      <c r="A84" s="13"/>
      <c r="B84" s="2"/>
      <c r="C84" s="2"/>
      <c r="D84" s="8"/>
      <c r="E84" s="13"/>
      <c r="F84" s="2"/>
      <c r="G84" s="2"/>
      <c r="H84" s="13">
        <f>SUBTOTAL(9,H83:H83)</f>
        <v>0</v>
      </c>
      <c r="I84" s="46">
        <f>SUBTOTAL(9,I83:I83)</f>
        <v>409.26</v>
      </c>
      <c r="J84" s="2"/>
      <c r="K84" s="51" t="s">
        <v>162</v>
      </c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>
        <f t="shared" si="7"/>
        <v>0</v>
      </c>
      <c r="X84" s="100"/>
    </row>
    <row r="85" spans="1:24" ht="12.75" outlineLevel="2">
      <c r="A85" s="13">
        <v>1</v>
      </c>
      <c r="B85" s="13" t="s">
        <v>918</v>
      </c>
      <c r="C85" s="13" t="s">
        <v>756</v>
      </c>
      <c r="D85" s="16">
        <v>6050.1</v>
      </c>
      <c r="E85" s="13" t="s">
        <v>919</v>
      </c>
      <c r="F85" s="13" t="s">
        <v>683</v>
      </c>
      <c r="G85" s="13" t="s">
        <v>61</v>
      </c>
      <c r="H85" s="13">
        <v>0</v>
      </c>
      <c r="I85" s="46">
        <f t="shared" si="6"/>
        <v>6050.1</v>
      </c>
      <c r="J85" s="13" t="s">
        <v>58</v>
      </c>
      <c r="K85" s="13" t="s">
        <v>7</v>
      </c>
      <c r="L85" s="13">
        <v>6050.1</v>
      </c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>
        <f t="shared" si="7"/>
        <v>6050.1</v>
      </c>
      <c r="X85" s="100"/>
    </row>
    <row r="86" spans="1:24" ht="12.75" outlineLevel="1">
      <c r="A86" s="13"/>
      <c r="B86" s="13"/>
      <c r="C86" s="13"/>
      <c r="D86" s="16"/>
      <c r="E86" s="13"/>
      <c r="F86" s="13"/>
      <c r="G86" s="13"/>
      <c r="H86" s="13">
        <f>SUBTOTAL(9,H85:H85)</f>
        <v>0</v>
      </c>
      <c r="I86" s="46">
        <f>SUBTOTAL(9,I85:I85)</f>
        <v>6050.1</v>
      </c>
      <c r="J86" s="13"/>
      <c r="K86" s="58" t="s">
        <v>59</v>
      </c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>
        <f t="shared" si="7"/>
        <v>0</v>
      </c>
      <c r="X86" s="100"/>
    </row>
    <row r="87" spans="1:24" ht="12.75" outlineLevel="2">
      <c r="A87" s="13">
        <v>1</v>
      </c>
      <c r="B87" s="13" t="s">
        <v>920</v>
      </c>
      <c r="C87" s="13" t="s">
        <v>756</v>
      </c>
      <c r="D87" s="16">
        <v>1852.76</v>
      </c>
      <c r="E87" s="13" t="s">
        <v>921</v>
      </c>
      <c r="F87" s="13" t="s">
        <v>668</v>
      </c>
      <c r="G87" s="13" t="s">
        <v>61</v>
      </c>
      <c r="H87" s="13">
        <v>0</v>
      </c>
      <c r="I87" s="46">
        <f t="shared" si="6"/>
        <v>1852.76</v>
      </c>
      <c r="J87" s="13" t="s">
        <v>164</v>
      </c>
      <c r="K87" s="13" t="s">
        <v>165</v>
      </c>
      <c r="L87" s="13">
        <v>1852.76</v>
      </c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>
        <f t="shared" si="7"/>
        <v>1852.76</v>
      </c>
      <c r="X87" s="100"/>
    </row>
    <row r="88" spans="1:24" ht="12.75" outlineLevel="1">
      <c r="A88" s="13"/>
      <c r="B88" s="13"/>
      <c r="C88" s="13"/>
      <c r="D88" s="16"/>
      <c r="E88" s="13"/>
      <c r="F88" s="13"/>
      <c r="G88" s="13"/>
      <c r="H88" s="13">
        <f>SUBTOTAL(9,H87:H87)</f>
        <v>0</v>
      </c>
      <c r="I88" s="46">
        <f>SUBTOTAL(9,I87:I87)</f>
        <v>1852.76</v>
      </c>
      <c r="J88" s="13"/>
      <c r="K88" s="58" t="s">
        <v>166</v>
      </c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>
        <f t="shared" si="7"/>
        <v>0</v>
      </c>
      <c r="X88" s="100"/>
    </row>
    <row r="89" spans="1:24" ht="12.75">
      <c r="A89" s="13"/>
      <c r="B89" s="13"/>
      <c r="C89" s="13"/>
      <c r="D89" s="16"/>
      <c r="E89" s="13"/>
      <c r="F89" s="13"/>
      <c r="G89" s="13"/>
      <c r="H89" s="13">
        <f>SUBTOTAL(9,H8:H87)</f>
        <v>813.4399999999999</v>
      </c>
      <c r="I89" s="46">
        <f>SUBTOTAL(9,I8:I87)</f>
        <v>295340</v>
      </c>
      <c r="J89" s="13"/>
      <c r="K89" s="58" t="s">
        <v>60</v>
      </c>
      <c r="L89" s="13">
        <f>SUM(L8:L88)</f>
        <v>12780.67</v>
      </c>
      <c r="M89" s="13">
        <f>SUM(M8:M88)</f>
        <v>78825.21999999999</v>
      </c>
      <c r="N89" s="13">
        <f>SUM(N8:N88)</f>
        <v>96262.59999999999</v>
      </c>
      <c r="O89" s="13"/>
      <c r="P89" s="13">
        <f>SUM(P8:P88)</f>
        <v>5932.85</v>
      </c>
      <c r="Q89" s="13">
        <f>SUM(Q8:Q88)</f>
        <v>12811.5</v>
      </c>
      <c r="R89" s="13">
        <f>SUM(R8:R88)</f>
        <v>4550.98</v>
      </c>
      <c r="S89" s="13">
        <f>SUM(S8:S88)</f>
        <v>1256.24</v>
      </c>
      <c r="T89" s="13">
        <f>SUM(T8:T88)</f>
        <v>77190.3</v>
      </c>
      <c r="U89" s="13"/>
      <c r="V89" s="13">
        <f>SUM(V8:V88)</f>
        <v>5729.64</v>
      </c>
      <c r="W89" s="13">
        <f t="shared" si="7"/>
        <v>295340</v>
      </c>
      <c r="X89" s="100"/>
    </row>
    <row r="94" spans="1:10" ht="12.75">
      <c r="A94" s="50"/>
      <c r="B94" s="52"/>
      <c r="C94" s="53"/>
      <c r="D94" s="54"/>
      <c r="E94" s="50"/>
      <c r="F94" s="52"/>
      <c r="H94" s="55"/>
      <c r="I94" s="55"/>
      <c r="J94" s="50" t="s">
        <v>187</v>
      </c>
    </row>
    <row r="95" spans="1:10" ht="12.75">
      <c r="A95" s="50"/>
      <c r="B95" s="50"/>
      <c r="C95" s="53"/>
      <c r="D95" s="54"/>
      <c r="E95" s="50"/>
      <c r="F95" s="52"/>
      <c r="H95" s="55"/>
      <c r="I95" s="55"/>
      <c r="J95" s="50" t="s">
        <v>190</v>
      </c>
    </row>
    <row r="96" ht="12.75">
      <c r="I96" s="98"/>
    </row>
  </sheetData>
  <sheetProtection/>
  <printOptions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90"/>
  <sheetViews>
    <sheetView zoomScalePageLayoutView="0" workbookViewId="0" topLeftCell="A52">
      <selection activeCell="O25" sqref="O25"/>
    </sheetView>
  </sheetViews>
  <sheetFormatPr defaultColWidth="9.140625" defaultRowHeight="12.75" outlineLevelRow="2"/>
  <cols>
    <col min="1" max="1" width="5.00390625" style="23" customWidth="1"/>
    <col min="2" max="2" width="11.7109375" style="23" customWidth="1"/>
    <col min="3" max="3" width="10.7109375" style="23" customWidth="1"/>
    <col min="4" max="4" width="11.140625" style="23" customWidth="1"/>
    <col min="5" max="8" width="9.140625" style="23" customWidth="1"/>
    <col min="9" max="9" width="12.28125" style="23" customWidth="1"/>
    <col min="10" max="10" width="9.140625" style="23" customWidth="1"/>
    <col min="11" max="11" width="26.00390625" style="23" customWidth="1"/>
    <col min="12" max="12" width="12.57421875" style="23" customWidth="1"/>
    <col min="13" max="13" width="11.140625" style="23" customWidth="1"/>
    <col min="14" max="16384" width="9.140625" style="23" customWidth="1"/>
  </cols>
  <sheetData>
    <row r="2" spans="2:10" ht="12.75">
      <c r="B2" s="48" t="s">
        <v>25</v>
      </c>
      <c r="C2" s="48"/>
      <c r="I2" s="44"/>
      <c r="J2" s="44"/>
    </row>
    <row r="3" spans="2:10" ht="12.75">
      <c r="B3" s="48" t="s">
        <v>922</v>
      </c>
      <c r="C3" s="48"/>
      <c r="I3" s="44"/>
      <c r="J3" s="44"/>
    </row>
    <row r="4" ht="12.75">
      <c r="I4" s="49" t="s">
        <v>26</v>
      </c>
    </row>
    <row r="5" ht="12.75">
      <c r="F5" s="50" t="s">
        <v>923</v>
      </c>
    </row>
    <row r="7" spans="1:11" ht="51">
      <c r="A7" s="25" t="s">
        <v>27</v>
      </c>
      <c r="B7" s="26" t="s">
        <v>28</v>
      </c>
      <c r="C7" s="26" t="s">
        <v>29</v>
      </c>
      <c r="D7" s="27" t="s">
        <v>30</v>
      </c>
      <c r="E7" s="26" t="s">
        <v>31</v>
      </c>
      <c r="F7" s="26" t="s">
        <v>32</v>
      </c>
      <c r="G7" s="28" t="s">
        <v>33</v>
      </c>
      <c r="H7" s="27" t="s">
        <v>34</v>
      </c>
      <c r="I7" s="27" t="s">
        <v>924</v>
      </c>
      <c r="J7" s="26" t="s">
        <v>35</v>
      </c>
      <c r="K7" s="28" t="s">
        <v>36</v>
      </c>
    </row>
    <row r="8" spans="1:11" ht="12.75" outlineLevel="2">
      <c r="A8" s="13">
        <v>1</v>
      </c>
      <c r="B8" s="2" t="s">
        <v>793</v>
      </c>
      <c r="C8" s="2" t="s">
        <v>786</v>
      </c>
      <c r="D8" s="8">
        <v>2444.39</v>
      </c>
      <c r="E8" s="13" t="s">
        <v>794</v>
      </c>
      <c r="F8" s="2" t="s">
        <v>788</v>
      </c>
      <c r="G8" s="2" t="s">
        <v>313</v>
      </c>
      <c r="H8" s="13">
        <v>0</v>
      </c>
      <c r="I8" s="46">
        <f aca="true" t="shared" si="0" ref="I8:I13">D8-H8</f>
        <v>2444.39</v>
      </c>
      <c r="J8" s="2" t="s">
        <v>37</v>
      </c>
      <c r="K8" s="2" t="s">
        <v>17</v>
      </c>
    </row>
    <row r="9" spans="1:11" ht="12.75" outlineLevel="2">
      <c r="A9" s="13">
        <v>2</v>
      </c>
      <c r="B9" s="2" t="s">
        <v>925</v>
      </c>
      <c r="C9" s="2" t="s">
        <v>786</v>
      </c>
      <c r="D9" s="8">
        <v>324.84</v>
      </c>
      <c r="E9" s="13" t="s">
        <v>926</v>
      </c>
      <c r="F9" s="2" t="s">
        <v>788</v>
      </c>
      <c r="G9" s="2" t="s">
        <v>61</v>
      </c>
      <c r="H9" s="13">
        <v>0</v>
      </c>
      <c r="I9" s="46">
        <f t="shared" si="0"/>
        <v>324.84</v>
      </c>
      <c r="J9" s="2" t="s">
        <v>37</v>
      </c>
      <c r="K9" s="2" t="s">
        <v>17</v>
      </c>
    </row>
    <row r="10" spans="1:11" ht="12.75" outlineLevel="2">
      <c r="A10" s="13">
        <v>3</v>
      </c>
      <c r="B10" s="2" t="s">
        <v>927</v>
      </c>
      <c r="C10" s="2" t="s">
        <v>786</v>
      </c>
      <c r="D10" s="8">
        <v>15683.77</v>
      </c>
      <c r="E10" s="13" t="s">
        <v>928</v>
      </c>
      <c r="F10" s="2" t="s">
        <v>788</v>
      </c>
      <c r="G10" s="2" t="s">
        <v>61</v>
      </c>
      <c r="H10" s="13">
        <v>0</v>
      </c>
      <c r="I10" s="46">
        <f t="shared" si="0"/>
        <v>15683.77</v>
      </c>
      <c r="J10" s="2" t="s">
        <v>37</v>
      </c>
      <c r="K10" s="2" t="s">
        <v>17</v>
      </c>
    </row>
    <row r="11" spans="1:11" ht="12.75" outlineLevel="2">
      <c r="A11" s="13">
        <v>4</v>
      </c>
      <c r="B11" s="2" t="s">
        <v>929</v>
      </c>
      <c r="C11" s="2" t="s">
        <v>930</v>
      </c>
      <c r="D11" s="8">
        <v>384.71</v>
      </c>
      <c r="E11" s="2" t="s">
        <v>931</v>
      </c>
      <c r="F11" s="2" t="s">
        <v>932</v>
      </c>
      <c r="G11" s="2" t="s">
        <v>61</v>
      </c>
      <c r="H11" s="13">
        <v>0</v>
      </c>
      <c r="I11" s="46">
        <f t="shared" si="0"/>
        <v>384.71</v>
      </c>
      <c r="J11" s="2" t="s">
        <v>37</v>
      </c>
      <c r="K11" s="2" t="s">
        <v>17</v>
      </c>
    </row>
    <row r="12" spans="1:11" ht="12.75" outlineLevel="2">
      <c r="A12" s="13">
        <v>5</v>
      </c>
      <c r="B12" s="2" t="s">
        <v>933</v>
      </c>
      <c r="C12" s="2" t="s">
        <v>930</v>
      </c>
      <c r="D12" s="8">
        <v>18017.72</v>
      </c>
      <c r="E12" s="2" t="s">
        <v>934</v>
      </c>
      <c r="F12" s="2" t="s">
        <v>932</v>
      </c>
      <c r="G12" s="2" t="s">
        <v>61</v>
      </c>
      <c r="H12" s="40">
        <v>179.54</v>
      </c>
      <c r="I12" s="46">
        <f t="shared" si="0"/>
        <v>17838.18</v>
      </c>
      <c r="J12" s="2" t="s">
        <v>37</v>
      </c>
      <c r="K12" s="2" t="s">
        <v>17</v>
      </c>
    </row>
    <row r="13" spans="1:11" ht="12.75" outlineLevel="2">
      <c r="A13" s="13">
        <v>6</v>
      </c>
      <c r="B13" s="2" t="s">
        <v>935</v>
      </c>
      <c r="C13" s="2" t="s">
        <v>930</v>
      </c>
      <c r="D13" s="8">
        <v>3654.84</v>
      </c>
      <c r="E13" s="2" t="s">
        <v>936</v>
      </c>
      <c r="F13" s="2" t="s">
        <v>937</v>
      </c>
      <c r="G13" s="2" t="s">
        <v>61</v>
      </c>
      <c r="H13" s="13">
        <v>0</v>
      </c>
      <c r="I13" s="46">
        <f t="shared" si="0"/>
        <v>3654.84</v>
      </c>
      <c r="J13" s="2" t="s">
        <v>37</v>
      </c>
      <c r="K13" s="2" t="s">
        <v>17</v>
      </c>
    </row>
    <row r="14" spans="1:11" s="43" customFormat="1" ht="12.75" outlineLevel="1">
      <c r="A14" s="24"/>
      <c r="B14" s="17"/>
      <c r="C14" s="17"/>
      <c r="D14" s="101">
        <f>SUBTOTAL(9,D8:D13)</f>
        <v>40510.270000000004</v>
      </c>
      <c r="E14" s="17"/>
      <c r="F14" s="17"/>
      <c r="G14" s="17"/>
      <c r="H14" s="24">
        <f>SUBTOTAL(9,H8:H13)</f>
        <v>179.54</v>
      </c>
      <c r="I14" s="47">
        <f>SUBTOTAL(9,I8:I13)</f>
        <v>40330.729999999996</v>
      </c>
      <c r="J14" s="17"/>
      <c r="K14" s="102" t="s">
        <v>38</v>
      </c>
    </row>
    <row r="15" spans="1:11" ht="12.75" outlineLevel="2">
      <c r="A15" s="13">
        <v>1</v>
      </c>
      <c r="B15" s="2" t="s">
        <v>938</v>
      </c>
      <c r="C15" s="2" t="s">
        <v>939</v>
      </c>
      <c r="D15" s="8">
        <v>6623.05</v>
      </c>
      <c r="E15" s="2" t="s">
        <v>940</v>
      </c>
      <c r="F15" s="2" t="s">
        <v>939</v>
      </c>
      <c r="G15" s="2" t="s">
        <v>61</v>
      </c>
      <c r="H15" s="13">
        <v>0</v>
      </c>
      <c r="I15" s="46">
        <f>D15-H15</f>
        <v>6623.05</v>
      </c>
      <c r="J15" s="2" t="s">
        <v>39</v>
      </c>
      <c r="K15" s="2" t="s">
        <v>18</v>
      </c>
    </row>
    <row r="16" spans="1:11" ht="12.75" outlineLevel="2">
      <c r="A16" s="13">
        <v>2</v>
      </c>
      <c r="B16" s="2" t="s">
        <v>941</v>
      </c>
      <c r="C16" s="2" t="s">
        <v>939</v>
      </c>
      <c r="D16" s="8">
        <v>1144.72</v>
      </c>
      <c r="E16" s="2" t="s">
        <v>942</v>
      </c>
      <c r="F16" s="2" t="s">
        <v>939</v>
      </c>
      <c r="G16" s="2" t="s">
        <v>61</v>
      </c>
      <c r="H16" s="13">
        <v>0</v>
      </c>
      <c r="I16" s="46">
        <f>D16-H16</f>
        <v>1144.72</v>
      </c>
      <c r="J16" s="2" t="s">
        <v>39</v>
      </c>
      <c r="K16" s="2" t="s">
        <v>18</v>
      </c>
    </row>
    <row r="17" spans="1:11" ht="12.75" outlineLevel="2">
      <c r="A17" s="13">
        <v>3</v>
      </c>
      <c r="B17" s="2" t="s">
        <v>943</v>
      </c>
      <c r="C17" s="2" t="s">
        <v>939</v>
      </c>
      <c r="D17" s="8">
        <v>7693.14</v>
      </c>
      <c r="E17" s="2" t="s">
        <v>944</v>
      </c>
      <c r="F17" s="2" t="s">
        <v>939</v>
      </c>
      <c r="G17" s="2" t="s">
        <v>61</v>
      </c>
      <c r="H17" s="13">
        <v>0</v>
      </c>
      <c r="I17" s="46">
        <f>D17-H17</f>
        <v>7693.14</v>
      </c>
      <c r="J17" s="2" t="s">
        <v>39</v>
      </c>
      <c r="K17" s="2" t="s">
        <v>18</v>
      </c>
    </row>
    <row r="18" spans="1:11" ht="12.75" outlineLevel="2">
      <c r="A18" s="13">
        <v>4</v>
      </c>
      <c r="B18" s="2" t="s">
        <v>945</v>
      </c>
      <c r="C18" s="2" t="s">
        <v>946</v>
      </c>
      <c r="D18" s="8">
        <v>4538.66</v>
      </c>
      <c r="E18" s="2" t="s">
        <v>947</v>
      </c>
      <c r="F18" s="2" t="s">
        <v>946</v>
      </c>
      <c r="G18" s="2" t="s">
        <v>61</v>
      </c>
      <c r="H18" s="13">
        <v>0</v>
      </c>
      <c r="I18" s="46">
        <f>D18-H18</f>
        <v>4538.66</v>
      </c>
      <c r="J18" s="2" t="s">
        <v>39</v>
      </c>
      <c r="K18" s="2" t="s">
        <v>18</v>
      </c>
    </row>
    <row r="19" spans="1:11" s="43" customFormat="1" ht="12.75" outlineLevel="1">
      <c r="A19" s="24"/>
      <c r="B19" s="17"/>
      <c r="C19" s="17"/>
      <c r="D19" s="101">
        <f>SUBTOTAL(9,D15:D18)</f>
        <v>19999.57</v>
      </c>
      <c r="E19" s="17"/>
      <c r="F19" s="17"/>
      <c r="G19" s="17"/>
      <c r="H19" s="24">
        <f>SUBTOTAL(9,H15:H18)</f>
        <v>0</v>
      </c>
      <c r="I19" s="47">
        <f>SUBTOTAL(9,I15:I18)</f>
        <v>19999.57</v>
      </c>
      <c r="J19" s="17"/>
      <c r="K19" s="17" t="s">
        <v>40</v>
      </c>
    </row>
    <row r="20" spans="1:11" ht="12.75" outlineLevel="2">
      <c r="A20" s="13">
        <v>1</v>
      </c>
      <c r="B20" s="2" t="s">
        <v>948</v>
      </c>
      <c r="C20" s="2" t="s">
        <v>786</v>
      </c>
      <c r="D20" s="8">
        <v>1055.6</v>
      </c>
      <c r="E20" s="13" t="s">
        <v>949</v>
      </c>
      <c r="F20" s="2" t="s">
        <v>950</v>
      </c>
      <c r="G20" s="2" t="s">
        <v>61</v>
      </c>
      <c r="H20" s="13">
        <v>0</v>
      </c>
      <c r="I20" s="46">
        <f>D20-H20</f>
        <v>1055.6</v>
      </c>
      <c r="J20" s="2" t="s">
        <v>43</v>
      </c>
      <c r="K20" s="2" t="s">
        <v>20</v>
      </c>
    </row>
    <row r="21" spans="1:11" ht="12.75" outlineLevel="2">
      <c r="A21" s="13">
        <v>2</v>
      </c>
      <c r="B21" s="2" t="s">
        <v>951</v>
      </c>
      <c r="C21" s="2" t="s">
        <v>786</v>
      </c>
      <c r="D21" s="8">
        <v>3847.47</v>
      </c>
      <c r="E21" s="13" t="s">
        <v>952</v>
      </c>
      <c r="F21" s="2" t="s">
        <v>953</v>
      </c>
      <c r="G21" s="2" t="s">
        <v>61</v>
      </c>
      <c r="H21" s="13">
        <v>0</v>
      </c>
      <c r="I21" s="46">
        <f>D21-H21</f>
        <v>3847.47</v>
      </c>
      <c r="J21" s="2" t="s">
        <v>43</v>
      </c>
      <c r="K21" s="2" t="s">
        <v>20</v>
      </c>
    </row>
    <row r="22" spans="1:11" s="43" customFormat="1" ht="12.75" outlineLevel="1">
      <c r="A22" s="24"/>
      <c r="B22" s="17"/>
      <c r="C22" s="17"/>
      <c r="D22" s="101">
        <f>SUBTOTAL(9,D20:D21)</f>
        <v>4903.07</v>
      </c>
      <c r="E22" s="24"/>
      <c r="F22" s="17"/>
      <c r="G22" s="17"/>
      <c r="H22" s="24">
        <f>SUBTOTAL(9,H20:H21)</f>
        <v>0</v>
      </c>
      <c r="I22" s="47">
        <f>SUBTOTAL(9,I20:I21)</f>
        <v>4903.07</v>
      </c>
      <c r="J22" s="17"/>
      <c r="K22" s="17" t="s">
        <v>44</v>
      </c>
    </row>
    <row r="23" spans="1:11" ht="12.75" outlineLevel="2">
      <c r="A23" s="13">
        <v>1</v>
      </c>
      <c r="B23" s="2" t="s">
        <v>954</v>
      </c>
      <c r="C23" s="2" t="s">
        <v>786</v>
      </c>
      <c r="D23" s="8">
        <v>1852.76</v>
      </c>
      <c r="E23" s="13" t="s">
        <v>955</v>
      </c>
      <c r="F23" s="2" t="s">
        <v>950</v>
      </c>
      <c r="G23" s="2" t="s">
        <v>61</v>
      </c>
      <c r="H23" s="13">
        <v>0</v>
      </c>
      <c r="I23" s="46">
        <f>D23-H23</f>
        <v>1852.76</v>
      </c>
      <c r="J23" s="2" t="s">
        <v>956</v>
      </c>
      <c r="K23" s="2" t="s">
        <v>127</v>
      </c>
    </row>
    <row r="24" spans="1:11" s="43" customFormat="1" ht="12.75" outlineLevel="1">
      <c r="A24" s="24"/>
      <c r="B24" s="17"/>
      <c r="C24" s="17"/>
      <c r="D24" s="101">
        <f>SUBTOTAL(9,D23:D23)</f>
        <v>1852.76</v>
      </c>
      <c r="E24" s="24"/>
      <c r="F24" s="17"/>
      <c r="G24" s="17"/>
      <c r="H24" s="24">
        <f>SUBTOTAL(9,H23:H23)</f>
        <v>0</v>
      </c>
      <c r="I24" s="47">
        <f>SUBTOTAL(9,I23:I23)</f>
        <v>1852.76</v>
      </c>
      <c r="J24" s="17"/>
      <c r="K24" s="17" t="s">
        <v>957</v>
      </c>
    </row>
    <row r="25" spans="1:11" ht="12.75" outlineLevel="2">
      <c r="A25" s="13">
        <v>1</v>
      </c>
      <c r="B25" s="2" t="s">
        <v>958</v>
      </c>
      <c r="C25" s="2" t="s">
        <v>786</v>
      </c>
      <c r="D25" s="8">
        <v>9428.22</v>
      </c>
      <c r="E25" s="13" t="s">
        <v>959</v>
      </c>
      <c r="F25" s="2" t="s">
        <v>950</v>
      </c>
      <c r="G25" s="2" t="s">
        <v>61</v>
      </c>
      <c r="H25" s="13">
        <v>0</v>
      </c>
      <c r="I25" s="46">
        <f>D25-H25</f>
        <v>9428.22</v>
      </c>
      <c r="J25" s="2" t="s">
        <v>62</v>
      </c>
      <c r="K25" s="2" t="s">
        <v>0</v>
      </c>
    </row>
    <row r="26" spans="1:11" ht="12.75" outlineLevel="2">
      <c r="A26" s="13">
        <v>2</v>
      </c>
      <c r="B26" s="2" t="s">
        <v>960</v>
      </c>
      <c r="C26" s="2" t="s">
        <v>930</v>
      </c>
      <c r="D26" s="8">
        <v>4469.08</v>
      </c>
      <c r="E26" s="2" t="s">
        <v>961</v>
      </c>
      <c r="F26" s="2" t="s">
        <v>937</v>
      </c>
      <c r="G26" s="2" t="s">
        <v>61</v>
      </c>
      <c r="H26" s="13">
        <v>0</v>
      </c>
      <c r="I26" s="46">
        <f>D26-H26</f>
        <v>4469.08</v>
      </c>
      <c r="J26" s="2" t="s">
        <v>62</v>
      </c>
      <c r="K26" s="2" t="s">
        <v>0</v>
      </c>
    </row>
    <row r="27" spans="1:11" s="43" customFormat="1" ht="12.75" outlineLevel="1">
      <c r="A27" s="24"/>
      <c r="B27" s="17"/>
      <c r="C27" s="17"/>
      <c r="D27" s="101">
        <f>SUBTOTAL(9,D25:D26)</f>
        <v>13897.3</v>
      </c>
      <c r="E27" s="17"/>
      <c r="F27" s="17"/>
      <c r="G27" s="17"/>
      <c r="H27" s="24">
        <f>SUBTOTAL(9,H25:H26)</f>
        <v>0</v>
      </c>
      <c r="I27" s="47">
        <f>SUBTOTAL(9,I25:I26)</f>
        <v>13897.3</v>
      </c>
      <c r="J27" s="17"/>
      <c r="K27" s="17" t="s">
        <v>63</v>
      </c>
    </row>
    <row r="28" spans="1:11" ht="12.75" outlineLevel="2">
      <c r="A28" s="13">
        <v>1</v>
      </c>
      <c r="B28" s="2" t="s">
        <v>962</v>
      </c>
      <c r="C28" s="2" t="s">
        <v>786</v>
      </c>
      <c r="D28" s="8">
        <v>5578.44</v>
      </c>
      <c r="E28" s="13" t="s">
        <v>963</v>
      </c>
      <c r="F28" s="2" t="s">
        <v>788</v>
      </c>
      <c r="G28" s="2" t="s">
        <v>61</v>
      </c>
      <c r="H28" s="13">
        <v>0</v>
      </c>
      <c r="I28" s="46">
        <f aca="true" t="shared" si="1" ref="I28:I36">D28-H28</f>
        <v>5578.44</v>
      </c>
      <c r="J28" s="2" t="s">
        <v>45</v>
      </c>
      <c r="K28" s="2" t="s">
        <v>1</v>
      </c>
    </row>
    <row r="29" spans="1:11" ht="12.75" outlineLevel="2">
      <c r="A29" s="13">
        <v>2</v>
      </c>
      <c r="B29" s="2" t="s">
        <v>964</v>
      </c>
      <c r="C29" s="2" t="s">
        <v>786</v>
      </c>
      <c r="D29" s="8">
        <v>577.54</v>
      </c>
      <c r="E29" s="13" t="s">
        <v>965</v>
      </c>
      <c r="F29" s="2" t="s">
        <v>788</v>
      </c>
      <c r="G29" s="2" t="s">
        <v>61</v>
      </c>
      <c r="H29" s="13">
        <v>0</v>
      </c>
      <c r="I29" s="46">
        <f t="shared" si="1"/>
        <v>577.54</v>
      </c>
      <c r="J29" s="2" t="s">
        <v>45</v>
      </c>
      <c r="K29" s="2" t="s">
        <v>1</v>
      </c>
    </row>
    <row r="30" spans="1:11" ht="12.75" outlineLevel="2">
      <c r="A30" s="13">
        <v>3</v>
      </c>
      <c r="B30" s="2" t="s">
        <v>966</v>
      </c>
      <c r="C30" s="2" t="s">
        <v>786</v>
      </c>
      <c r="D30" s="8">
        <v>16158.24</v>
      </c>
      <c r="E30" s="13" t="s">
        <v>967</v>
      </c>
      <c r="F30" s="2" t="s">
        <v>788</v>
      </c>
      <c r="G30" s="2" t="s">
        <v>61</v>
      </c>
      <c r="H30" s="40">
        <v>192.36</v>
      </c>
      <c r="I30" s="46">
        <f t="shared" si="1"/>
        <v>15965.88</v>
      </c>
      <c r="J30" s="2" t="s">
        <v>45</v>
      </c>
      <c r="K30" s="2" t="s">
        <v>1</v>
      </c>
    </row>
    <row r="31" spans="1:11" ht="12.75" outlineLevel="2">
      <c r="A31" s="13">
        <v>4</v>
      </c>
      <c r="B31" s="2" t="s">
        <v>968</v>
      </c>
      <c r="C31" s="2" t="s">
        <v>786</v>
      </c>
      <c r="D31" s="8">
        <v>1062.76</v>
      </c>
      <c r="E31" s="13" t="s">
        <v>969</v>
      </c>
      <c r="F31" s="2" t="s">
        <v>788</v>
      </c>
      <c r="G31" s="2" t="s">
        <v>61</v>
      </c>
      <c r="H31" s="13">
        <v>0</v>
      </c>
      <c r="I31" s="46">
        <f t="shared" si="1"/>
        <v>1062.76</v>
      </c>
      <c r="J31" s="2" t="s">
        <v>45</v>
      </c>
      <c r="K31" s="2" t="s">
        <v>1</v>
      </c>
    </row>
    <row r="32" spans="1:11" ht="12.75" outlineLevel="2">
      <c r="A32" s="13">
        <v>5</v>
      </c>
      <c r="B32" s="2" t="s">
        <v>970</v>
      </c>
      <c r="C32" s="2" t="s">
        <v>786</v>
      </c>
      <c r="D32" s="8">
        <v>262.49</v>
      </c>
      <c r="E32" s="13" t="s">
        <v>971</v>
      </c>
      <c r="F32" s="2" t="s">
        <v>788</v>
      </c>
      <c r="G32" s="2" t="s">
        <v>61</v>
      </c>
      <c r="H32" s="13">
        <v>0</v>
      </c>
      <c r="I32" s="46">
        <f t="shared" si="1"/>
        <v>262.49</v>
      </c>
      <c r="J32" s="2" t="s">
        <v>45</v>
      </c>
      <c r="K32" s="2" t="s">
        <v>1</v>
      </c>
    </row>
    <row r="33" spans="1:11" ht="12.75" outlineLevel="2">
      <c r="A33" s="13">
        <v>6</v>
      </c>
      <c r="B33" s="13" t="s">
        <v>972</v>
      </c>
      <c r="C33" s="82" t="s">
        <v>930</v>
      </c>
      <c r="D33" s="16">
        <v>16542.96</v>
      </c>
      <c r="E33" s="13" t="s">
        <v>973</v>
      </c>
      <c r="F33" s="13" t="s">
        <v>937</v>
      </c>
      <c r="G33" s="13" t="s">
        <v>61</v>
      </c>
      <c r="H33" s="13">
        <v>0</v>
      </c>
      <c r="I33" s="46">
        <f t="shared" si="1"/>
        <v>16542.96</v>
      </c>
      <c r="J33" s="13" t="s">
        <v>45</v>
      </c>
      <c r="K33" s="13" t="s">
        <v>1</v>
      </c>
    </row>
    <row r="34" spans="1:11" ht="12.75" outlineLevel="2">
      <c r="A34" s="13">
        <v>7</v>
      </c>
      <c r="B34" s="13" t="s">
        <v>974</v>
      </c>
      <c r="C34" s="82" t="s">
        <v>930</v>
      </c>
      <c r="D34" s="16">
        <v>435.35</v>
      </c>
      <c r="E34" s="13" t="s">
        <v>975</v>
      </c>
      <c r="F34" s="13" t="s">
        <v>937</v>
      </c>
      <c r="G34" s="13" t="s">
        <v>61</v>
      </c>
      <c r="H34" s="13">
        <v>0</v>
      </c>
      <c r="I34" s="46">
        <f t="shared" si="1"/>
        <v>435.35</v>
      </c>
      <c r="J34" s="13" t="s">
        <v>45</v>
      </c>
      <c r="K34" s="13" t="s">
        <v>1</v>
      </c>
    </row>
    <row r="35" spans="1:11" ht="12.75" outlineLevel="2">
      <c r="A35" s="13">
        <v>8</v>
      </c>
      <c r="B35" s="13" t="s">
        <v>976</v>
      </c>
      <c r="C35" s="82" t="s">
        <v>930</v>
      </c>
      <c r="D35" s="16">
        <v>5386.08</v>
      </c>
      <c r="E35" s="13" t="s">
        <v>977</v>
      </c>
      <c r="F35" s="13" t="s">
        <v>937</v>
      </c>
      <c r="G35" s="13" t="s">
        <v>61</v>
      </c>
      <c r="H35" s="13">
        <v>0</v>
      </c>
      <c r="I35" s="46">
        <f t="shared" si="1"/>
        <v>5386.08</v>
      </c>
      <c r="J35" s="13" t="s">
        <v>45</v>
      </c>
      <c r="K35" s="13" t="s">
        <v>1</v>
      </c>
    </row>
    <row r="36" spans="1:11" ht="12.75" outlineLevel="2">
      <c r="A36" s="13">
        <v>9</v>
      </c>
      <c r="B36" s="2" t="s">
        <v>978</v>
      </c>
      <c r="C36" s="2" t="s">
        <v>930</v>
      </c>
      <c r="D36" s="8">
        <v>577.54</v>
      </c>
      <c r="E36" s="2" t="s">
        <v>979</v>
      </c>
      <c r="F36" s="2" t="s">
        <v>937</v>
      </c>
      <c r="G36" s="2" t="s">
        <v>61</v>
      </c>
      <c r="H36" s="13">
        <v>0</v>
      </c>
      <c r="I36" s="46">
        <f t="shared" si="1"/>
        <v>577.54</v>
      </c>
      <c r="J36" s="2" t="s">
        <v>45</v>
      </c>
      <c r="K36" s="2" t="s">
        <v>1</v>
      </c>
    </row>
    <row r="37" spans="1:11" s="43" customFormat="1" ht="12.75" outlineLevel="1">
      <c r="A37" s="24"/>
      <c r="B37" s="17"/>
      <c r="C37" s="17"/>
      <c r="D37" s="101">
        <f>SUBTOTAL(9,D28:D36)</f>
        <v>46581.4</v>
      </c>
      <c r="E37" s="17"/>
      <c r="F37" s="17"/>
      <c r="G37" s="17"/>
      <c r="H37" s="24">
        <f>SUBTOTAL(9,H28:H36)</f>
        <v>192.36</v>
      </c>
      <c r="I37" s="47">
        <f>SUBTOTAL(9,I28:I36)</f>
        <v>46389.04</v>
      </c>
      <c r="J37" s="17"/>
      <c r="K37" s="17" t="s">
        <v>46</v>
      </c>
    </row>
    <row r="38" spans="1:11" ht="12.75" outlineLevel="2">
      <c r="A38" s="13">
        <v>1</v>
      </c>
      <c r="B38" s="2" t="s">
        <v>980</v>
      </c>
      <c r="C38" s="2" t="s">
        <v>786</v>
      </c>
      <c r="D38" s="8">
        <v>1422.36</v>
      </c>
      <c r="E38" s="2" t="s">
        <v>981</v>
      </c>
      <c r="F38" s="2" t="s">
        <v>982</v>
      </c>
      <c r="G38" s="2" t="s">
        <v>61</v>
      </c>
      <c r="H38" s="13">
        <v>0</v>
      </c>
      <c r="I38" s="46">
        <f aca="true" t="shared" si="2" ref="I38:I45">D38-H38</f>
        <v>1422.36</v>
      </c>
      <c r="J38" s="2" t="s">
        <v>47</v>
      </c>
      <c r="K38" s="2" t="s">
        <v>5</v>
      </c>
    </row>
    <row r="39" spans="1:11" ht="12.75" outlineLevel="2">
      <c r="A39" s="13">
        <v>2</v>
      </c>
      <c r="B39" s="2" t="s">
        <v>983</v>
      </c>
      <c r="C39" s="2" t="s">
        <v>786</v>
      </c>
      <c r="D39" s="8">
        <v>2234</v>
      </c>
      <c r="E39" s="2" t="s">
        <v>984</v>
      </c>
      <c r="F39" s="2" t="s">
        <v>982</v>
      </c>
      <c r="G39" s="2" t="s">
        <v>61</v>
      </c>
      <c r="H39" s="13">
        <v>0</v>
      </c>
      <c r="I39" s="46">
        <f t="shared" si="2"/>
        <v>2234</v>
      </c>
      <c r="J39" s="2" t="s">
        <v>47</v>
      </c>
      <c r="K39" s="2" t="s">
        <v>5</v>
      </c>
    </row>
    <row r="40" spans="1:11" ht="12.75" outlineLevel="2">
      <c r="A40" s="13">
        <v>3</v>
      </c>
      <c r="B40" s="2" t="s">
        <v>985</v>
      </c>
      <c r="C40" s="2" t="s">
        <v>986</v>
      </c>
      <c r="D40" s="8">
        <v>263.5</v>
      </c>
      <c r="E40" s="2" t="s">
        <v>987</v>
      </c>
      <c r="F40" s="2" t="s">
        <v>988</v>
      </c>
      <c r="G40" s="2" t="s">
        <v>61</v>
      </c>
      <c r="H40" s="13">
        <v>0</v>
      </c>
      <c r="I40" s="46">
        <f t="shared" si="2"/>
        <v>263.5</v>
      </c>
      <c r="J40" s="2" t="s">
        <v>47</v>
      </c>
      <c r="K40" s="2" t="s">
        <v>5</v>
      </c>
    </row>
    <row r="41" spans="1:11" ht="12.75" outlineLevel="2">
      <c r="A41" s="13">
        <v>4</v>
      </c>
      <c r="B41" s="2" t="s">
        <v>989</v>
      </c>
      <c r="C41" s="2" t="s">
        <v>986</v>
      </c>
      <c r="D41" s="8">
        <v>454.21</v>
      </c>
      <c r="E41" s="2" t="s">
        <v>990</v>
      </c>
      <c r="F41" s="2" t="s">
        <v>988</v>
      </c>
      <c r="G41" s="2" t="s">
        <v>61</v>
      </c>
      <c r="H41" s="13">
        <v>0</v>
      </c>
      <c r="I41" s="46">
        <f t="shared" si="2"/>
        <v>454.21</v>
      </c>
      <c r="J41" s="2" t="s">
        <v>47</v>
      </c>
      <c r="K41" s="2" t="s">
        <v>5</v>
      </c>
    </row>
    <row r="42" spans="1:11" ht="12.75" outlineLevel="2">
      <c r="A42" s="13">
        <v>5</v>
      </c>
      <c r="B42" s="2" t="s">
        <v>991</v>
      </c>
      <c r="C42" s="2" t="s">
        <v>988</v>
      </c>
      <c r="D42" s="8">
        <v>3799.64</v>
      </c>
      <c r="E42" s="2" t="s">
        <v>992</v>
      </c>
      <c r="F42" s="2" t="s">
        <v>988</v>
      </c>
      <c r="G42" s="2" t="s">
        <v>61</v>
      </c>
      <c r="H42" s="13">
        <v>0</v>
      </c>
      <c r="I42" s="46">
        <f t="shared" si="2"/>
        <v>3799.64</v>
      </c>
      <c r="J42" s="2" t="s">
        <v>47</v>
      </c>
      <c r="K42" s="2" t="s">
        <v>5</v>
      </c>
    </row>
    <row r="43" spans="1:11" ht="12.75" outlineLevel="2">
      <c r="A43" s="13">
        <v>6</v>
      </c>
      <c r="B43" s="2" t="s">
        <v>993</v>
      </c>
      <c r="C43" s="2" t="s">
        <v>994</v>
      </c>
      <c r="D43" s="8">
        <v>2643.77</v>
      </c>
      <c r="E43" s="2" t="s">
        <v>995</v>
      </c>
      <c r="F43" s="2" t="s">
        <v>996</v>
      </c>
      <c r="G43" s="2" t="s">
        <v>61</v>
      </c>
      <c r="H43" s="13">
        <v>0</v>
      </c>
      <c r="I43" s="46">
        <f t="shared" si="2"/>
        <v>2643.77</v>
      </c>
      <c r="J43" s="2" t="s">
        <v>47</v>
      </c>
      <c r="K43" s="2" t="s">
        <v>5</v>
      </c>
    </row>
    <row r="44" spans="1:11" ht="12.75" outlineLevel="2">
      <c r="A44" s="13">
        <v>7</v>
      </c>
      <c r="B44" s="2" t="s">
        <v>997</v>
      </c>
      <c r="C44" s="2" t="s">
        <v>994</v>
      </c>
      <c r="D44" s="8">
        <v>409.26</v>
      </c>
      <c r="E44" s="2" t="s">
        <v>998</v>
      </c>
      <c r="F44" s="2" t="s">
        <v>996</v>
      </c>
      <c r="G44" s="2" t="s">
        <v>61</v>
      </c>
      <c r="H44" s="13">
        <v>0</v>
      </c>
      <c r="I44" s="46">
        <f t="shared" si="2"/>
        <v>409.26</v>
      </c>
      <c r="J44" s="2" t="s">
        <v>47</v>
      </c>
      <c r="K44" s="2" t="s">
        <v>5</v>
      </c>
    </row>
    <row r="45" spans="1:11" ht="12.75" outlineLevel="2">
      <c r="A45" s="13">
        <v>8</v>
      </c>
      <c r="B45" s="2" t="s">
        <v>999</v>
      </c>
      <c r="C45" s="2" t="s">
        <v>1000</v>
      </c>
      <c r="D45" s="8">
        <v>2406.41</v>
      </c>
      <c r="E45" s="2" t="s">
        <v>1001</v>
      </c>
      <c r="F45" s="2" t="s">
        <v>1000</v>
      </c>
      <c r="G45" s="2" t="s">
        <v>61</v>
      </c>
      <c r="H45" s="13">
        <v>0</v>
      </c>
      <c r="I45" s="46">
        <f t="shared" si="2"/>
        <v>2406.41</v>
      </c>
      <c r="J45" s="2" t="s">
        <v>47</v>
      </c>
      <c r="K45" s="2" t="s">
        <v>5</v>
      </c>
    </row>
    <row r="46" spans="1:11" s="43" customFormat="1" ht="12.75" outlineLevel="1">
      <c r="A46" s="24"/>
      <c r="B46" s="17"/>
      <c r="C46" s="17"/>
      <c r="D46" s="101">
        <f>SUBTOTAL(9,D38:D45)</f>
        <v>13633.15</v>
      </c>
      <c r="E46" s="17"/>
      <c r="F46" s="17"/>
      <c r="G46" s="17"/>
      <c r="H46" s="24">
        <f>SUBTOTAL(9,H38:H45)</f>
        <v>0</v>
      </c>
      <c r="I46" s="47">
        <f>SUBTOTAL(9,I38:I45)</f>
        <v>13633.15</v>
      </c>
      <c r="J46" s="17"/>
      <c r="K46" s="17" t="s">
        <v>48</v>
      </c>
    </row>
    <row r="47" spans="1:11" ht="12.75" outlineLevel="2">
      <c r="A47" s="13">
        <v>1</v>
      </c>
      <c r="B47" s="2" t="s">
        <v>1002</v>
      </c>
      <c r="C47" s="2" t="s">
        <v>786</v>
      </c>
      <c r="D47" s="8">
        <v>314.06</v>
      </c>
      <c r="E47" s="13" t="s">
        <v>1003</v>
      </c>
      <c r="F47" s="2" t="s">
        <v>950</v>
      </c>
      <c r="G47" s="2" t="s">
        <v>61</v>
      </c>
      <c r="H47" s="13">
        <v>0</v>
      </c>
      <c r="I47" s="46">
        <f>D47-H47</f>
        <v>314.06</v>
      </c>
      <c r="J47" s="2" t="s">
        <v>157</v>
      </c>
      <c r="K47" s="2" t="s">
        <v>158</v>
      </c>
    </row>
    <row r="48" spans="1:11" s="43" customFormat="1" ht="12.75" outlineLevel="1">
      <c r="A48" s="24"/>
      <c r="B48" s="17"/>
      <c r="C48" s="17"/>
      <c r="D48" s="101">
        <f>SUBTOTAL(9,D47:D47)</f>
        <v>314.06</v>
      </c>
      <c r="E48" s="24"/>
      <c r="F48" s="17"/>
      <c r="G48" s="17"/>
      <c r="H48" s="24">
        <f>SUBTOTAL(9,H47:H47)</f>
        <v>0</v>
      </c>
      <c r="I48" s="47">
        <f>SUBTOTAL(9,I47:I47)</f>
        <v>314.06</v>
      </c>
      <c r="J48" s="17"/>
      <c r="K48" s="17" t="s">
        <v>159</v>
      </c>
    </row>
    <row r="49" spans="1:11" ht="12.75" outlineLevel="2">
      <c r="A49" s="13">
        <v>1</v>
      </c>
      <c r="B49" s="2" t="s">
        <v>1004</v>
      </c>
      <c r="C49" s="2" t="s">
        <v>946</v>
      </c>
      <c r="D49" s="8">
        <v>3270.12</v>
      </c>
      <c r="E49" s="2" t="s">
        <v>1005</v>
      </c>
      <c r="F49" s="2" t="s">
        <v>937</v>
      </c>
      <c r="G49" s="2" t="s">
        <v>61</v>
      </c>
      <c r="H49" s="13">
        <v>0</v>
      </c>
      <c r="I49" s="46">
        <f>D49-H49</f>
        <v>3270.12</v>
      </c>
      <c r="J49" s="2" t="s">
        <v>49</v>
      </c>
      <c r="K49" s="2" t="s">
        <v>6</v>
      </c>
    </row>
    <row r="50" spans="1:11" s="43" customFormat="1" ht="12.75" outlineLevel="1">
      <c r="A50" s="24"/>
      <c r="B50" s="17"/>
      <c r="C50" s="17"/>
      <c r="D50" s="101">
        <f>SUBTOTAL(9,D49:D49)</f>
        <v>3270.12</v>
      </c>
      <c r="E50" s="17"/>
      <c r="F50" s="17"/>
      <c r="G50" s="17"/>
      <c r="H50" s="24">
        <f>SUBTOTAL(9,H49:H49)</f>
        <v>0</v>
      </c>
      <c r="I50" s="47">
        <f>SUBTOTAL(9,I49:I49)</f>
        <v>3270.12</v>
      </c>
      <c r="J50" s="17"/>
      <c r="K50" s="17" t="s">
        <v>50</v>
      </c>
    </row>
    <row r="51" spans="1:11" ht="12.75" outlineLevel="2">
      <c r="A51" s="13">
        <v>1</v>
      </c>
      <c r="B51" s="2" t="s">
        <v>1006</v>
      </c>
      <c r="C51" s="2" t="s">
        <v>786</v>
      </c>
      <c r="D51" s="8">
        <v>1852.76</v>
      </c>
      <c r="E51" s="13" t="s">
        <v>1007</v>
      </c>
      <c r="F51" s="2" t="s">
        <v>953</v>
      </c>
      <c r="G51" s="2" t="s">
        <v>61</v>
      </c>
      <c r="H51" s="13">
        <v>0</v>
      </c>
      <c r="I51" s="46">
        <f>D51-H51</f>
        <v>1852.76</v>
      </c>
      <c r="J51" s="2" t="s">
        <v>174</v>
      </c>
      <c r="K51" s="2" t="s">
        <v>15</v>
      </c>
    </row>
    <row r="52" spans="1:11" ht="12.75" outlineLevel="1">
      <c r="A52" s="13"/>
      <c r="B52" s="2"/>
      <c r="C52" s="2"/>
      <c r="D52" s="8">
        <f>SUBTOTAL(9,D51:D51)</f>
        <v>1852.76</v>
      </c>
      <c r="E52" s="13"/>
      <c r="F52" s="2"/>
      <c r="G52" s="2"/>
      <c r="H52" s="13">
        <f>SUBTOTAL(9,H51:H51)</f>
        <v>0</v>
      </c>
      <c r="I52" s="46">
        <f>SUBTOTAL(9,I51:I51)</f>
        <v>1852.76</v>
      </c>
      <c r="J52" s="2"/>
      <c r="K52" s="51" t="s">
        <v>175</v>
      </c>
    </row>
    <row r="53" spans="1:11" ht="12.75" outlineLevel="2">
      <c r="A53" s="13">
        <v>1</v>
      </c>
      <c r="B53" s="2" t="s">
        <v>1008</v>
      </c>
      <c r="C53" s="2" t="s">
        <v>786</v>
      </c>
      <c r="D53" s="8">
        <v>886.33</v>
      </c>
      <c r="E53" s="13" t="s">
        <v>1009</v>
      </c>
      <c r="F53" s="2" t="s">
        <v>1010</v>
      </c>
      <c r="G53" s="2" t="s">
        <v>61</v>
      </c>
      <c r="H53" s="13">
        <v>0</v>
      </c>
      <c r="I53" s="46">
        <f>D53-H53</f>
        <v>886.33</v>
      </c>
      <c r="J53" s="2" t="s">
        <v>51</v>
      </c>
      <c r="K53" s="2" t="s">
        <v>16</v>
      </c>
    </row>
    <row r="54" spans="1:11" ht="12.75" outlineLevel="2">
      <c r="A54" s="13">
        <v>2</v>
      </c>
      <c r="B54" s="2" t="s">
        <v>1011</v>
      </c>
      <c r="C54" s="2" t="s">
        <v>786</v>
      </c>
      <c r="D54" s="8">
        <v>9631.45</v>
      </c>
      <c r="E54" s="13" t="s">
        <v>1012</v>
      </c>
      <c r="F54" s="2" t="s">
        <v>1010</v>
      </c>
      <c r="G54" s="2" t="s">
        <v>61</v>
      </c>
      <c r="H54" s="13">
        <v>0</v>
      </c>
      <c r="I54" s="46">
        <f>D54-H54</f>
        <v>9631.45</v>
      </c>
      <c r="J54" s="2" t="s">
        <v>51</v>
      </c>
      <c r="K54" s="2" t="s">
        <v>16</v>
      </c>
    </row>
    <row r="55" spans="1:11" ht="12.75" outlineLevel="2">
      <c r="A55" s="13">
        <v>3</v>
      </c>
      <c r="B55" s="2" t="s">
        <v>1013</v>
      </c>
      <c r="C55" s="2" t="s">
        <v>786</v>
      </c>
      <c r="D55" s="8">
        <v>5423.55</v>
      </c>
      <c r="E55" s="13" t="s">
        <v>1014</v>
      </c>
      <c r="F55" s="2" t="s">
        <v>1015</v>
      </c>
      <c r="G55" s="2" t="s">
        <v>61</v>
      </c>
      <c r="H55" s="13">
        <v>0</v>
      </c>
      <c r="I55" s="46">
        <f>D55-H55</f>
        <v>5423.55</v>
      </c>
      <c r="J55" s="2" t="s">
        <v>51</v>
      </c>
      <c r="K55" s="2" t="s">
        <v>16</v>
      </c>
    </row>
    <row r="56" spans="1:11" ht="12.75" outlineLevel="2">
      <c r="A56" s="13">
        <v>4</v>
      </c>
      <c r="B56" s="2" t="s">
        <v>1016</v>
      </c>
      <c r="C56" s="2" t="s">
        <v>988</v>
      </c>
      <c r="D56" s="8">
        <v>28675.81</v>
      </c>
      <c r="E56" s="2" t="s">
        <v>1017</v>
      </c>
      <c r="F56" s="2" t="s">
        <v>996</v>
      </c>
      <c r="G56" s="2" t="s">
        <v>61</v>
      </c>
      <c r="H56" s="13">
        <v>0</v>
      </c>
      <c r="I56" s="46">
        <f>D56-H56</f>
        <v>28675.81</v>
      </c>
      <c r="J56" s="2" t="s">
        <v>51</v>
      </c>
      <c r="K56" s="2" t="s">
        <v>16</v>
      </c>
    </row>
    <row r="57" spans="1:11" s="43" customFormat="1" ht="12.75" outlineLevel="1">
      <c r="A57" s="24"/>
      <c r="B57" s="17"/>
      <c r="C57" s="17"/>
      <c r="D57" s="101">
        <f>SUBTOTAL(9,D53:D56)</f>
        <v>44617.14</v>
      </c>
      <c r="E57" s="17"/>
      <c r="F57" s="17"/>
      <c r="G57" s="17"/>
      <c r="H57" s="24">
        <f>SUBTOTAL(9,H53:H56)</f>
        <v>0</v>
      </c>
      <c r="I57" s="47">
        <f>SUBTOTAL(9,I53:I56)</f>
        <v>44617.14</v>
      </c>
      <c r="J57" s="17"/>
      <c r="K57" s="17" t="s">
        <v>179</v>
      </c>
    </row>
    <row r="58" spans="1:11" ht="12.75" outlineLevel="2">
      <c r="A58" s="13">
        <v>1</v>
      </c>
      <c r="B58" s="2" t="s">
        <v>1018</v>
      </c>
      <c r="C58" s="2" t="s">
        <v>786</v>
      </c>
      <c r="D58" s="8">
        <v>2500.68</v>
      </c>
      <c r="E58" s="13" t="s">
        <v>1019</v>
      </c>
      <c r="F58" s="2" t="s">
        <v>953</v>
      </c>
      <c r="G58" s="2" t="s">
        <v>61</v>
      </c>
      <c r="H58" s="13">
        <v>0</v>
      </c>
      <c r="I58" s="46">
        <f>D58-H58</f>
        <v>2500.68</v>
      </c>
      <c r="J58" s="2" t="s">
        <v>52</v>
      </c>
      <c r="K58" s="2" t="s">
        <v>9</v>
      </c>
    </row>
    <row r="59" spans="1:11" ht="12.75" outlineLevel="2">
      <c r="A59" s="13">
        <v>2</v>
      </c>
      <c r="B59" s="2" t="s">
        <v>1020</v>
      </c>
      <c r="C59" s="2" t="s">
        <v>786</v>
      </c>
      <c r="D59" s="8">
        <v>166.71</v>
      </c>
      <c r="E59" s="13" t="s">
        <v>1021</v>
      </c>
      <c r="F59" s="2" t="s">
        <v>953</v>
      </c>
      <c r="G59" s="2" t="s">
        <v>61</v>
      </c>
      <c r="H59" s="13">
        <v>0</v>
      </c>
      <c r="I59" s="46">
        <f>D59-H59</f>
        <v>166.71</v>
      </c>
      <c r="J59" s="2" t="s">
        <v>52</v>
      </c>
      <c r="K59" s="2" t="s">
        <v>9</v>
      </c>
    </row>
    <row r="60" spans="1:11" s="43" customFormat="1" ht="12.75" outlineLevel="1">
      <c r="A60" s="24"/>
      <c r="B60" s="17"/>
      <c r="C60" s="17"/>
      <c r="D60" s="101">
        <f>SUBTOTAL(9,D58:D59)</f>
        <v>2667.39</v>
      </c>
      <c r="E60" s="24"/>
      <c r="F60" s="17"/>
      <c r="G60" s="17"/>
      <c r="H60" s="24">
        <f>SUBTOTAL(9,H58:H59)</f>
        <v>0</v>
      </c>
      <c r="I60" s="47">
        <f>SUBTOTAL(9,I58:I59)</f>
        <v>2667.39</v>
      </c>
      <c r="J60" s="17"/>
      <c r="K60" s="17" t="s">
        <v>53</v>
      </c>
    </row>
    <row r="61" spans="1:11" ht="12.75" outlineLevel="2">
      <c r="A61" s="13">
        <v>1</v>
      </c>
      <c r="B61" s="2" t="s">
        <v>1022</v>
      </c>
      <c r="C61" s="13" t="s">
        <v>1023</v>
      </c>
      <c r="D61" s="8">
        <v>2524.57</v>
      </c>
      <c r="E61" s="2" t="s">
        <v>1024</v>
      </c>
      <c r="F61" s="2" t="s">
        <v>1023</v>
      </c>
      <c r="G61" s="2" t="s">
        <v>61</v>
      </c>
      <c r="H61" s="13">
        <v>0</v>
      </c>
      <c r="I61" s="46">
        <f>D61-H61</f>
        <v>2524.57</v>
      </c>
      <c r="J61" s="2" t="s">
        <v>150</v>
      </c>
      <c r="K61" s="2" t="s">
        <v>12</v>
      </c>
    </row>
    <row r="62" spans="1:11" ht="12.75" outlineLevel="2">
      <c r="A62" s="13">
        <v>2</v>
      </c>
      <c r="B62" s="2" t="s">
        <v>1025</v>
      </c>
      <c r="C62" s="2" t="s">
        <v>986</v>
      </c>
      <c r="D62" s="8">
        <v>1150.23</v>
      </c>
      <c r="E62" s="2" t="s">
        <v>1026</v>
      </c>
      <c r="F62" s="2" t="s">
        <v>988</v>
      </c>
      <c r="G62" s="2" t="s">
        <v>61</v>
      </c>
      <c r="H62" s="13">
        <v>0</v>
      </c>
      <c r="I62" s="46">
        <f>D62-H62</f>
        <v>1150.23</v>
      </c>
      <c r="J62" s="2" t="s">
        <v>150</v>
      </c>
      <c r="K62" s="2" t="s">
        <v>12</v>
      </c>
    </row>
    <row r="63" spans="1:11" ht="12.75" outlineLevel="2">
      <c r="A63" s="13">
        <v>3</v>
      </c>
      <c r="B63" s="2" t="s">
        <v>1027</v>
      </c>
      <c r="C63" s="2" t="s">
        <v>994</v>
      </c>
      <c r="D63" s="8">
        <v>471.17</v>
      </c>
      <c r="E63" s="2" t="s">
        <v>1028</v>
      </c>
      <c r="F63" s="2" t="s">
        <v>996</v>
      </c>
      <c r="G63" s="2" t="s">
        <v>61</v>
      </c>
      <c r="H63" s="13">
        <v>0</v>
      </c>
      <c r="I63" s="46">
        <f>D63-H63</f>
        <v>471.17</v>
      </c>
      <c r="J63" s="2" t="s">
        <v>150</v>
      </c>
      <c r="K63" s="2" t="s">
        <v>12</v>
      </c>
    </row>
    <row r="64" spans="1:11" s="43" customFormat="1" ht="12.75" outlineLevel="1">
      <c r="A64" s="24"/>
      <c r="B64" s="17"/>
      <c r="C64" s="17"/>
      <c r="D64" s="101">
        <f>SUBTOTAL(9,D61:D63)</f>
        <v>4145.97</v>
      </c>
      <c r="E64" s="17"/>
      <c r="F64" s="17"/>
      <c r="G64" s="17"/>
      <c r="H64" s="24">
        <f>SUBTOTAL(9,H61:H63)</f>
        <v>0</v>
      </c>
      <c r="I64" s="47">
        <f>SUBTOTAL(9,I61:I63)</f>
        <v>4145.97</v>
      </c>
      <c r="J64" s="17"/>
      <c r="K64" s="17" t="s">
        <v>178</v>
      </c>
    </row>
    <row r="65" spans="1:13" ht="12.75" outlineLevel="2">
      <c r="A65" s="13">
        <v>1</v>
      </c>
      <c r="B65" s="2" t="s">
        <v>1029</v>
      </c>
      <c r="C65" s="2" t="s">
        <v>946</v>
      </c>
      <c r="D65" s="8">
        <v>243.07</v>
      </c>
      <c r="E65" s="2" t="s">
        <v>1030</v>
      </c>
      <c r="F65" s="2" t="s">
        <v>932</v>
      </c>
      <c r="G65" s="2" t="s">
        <v>61</v>
      </c>
      <c r="H65" s="13">
        <v>0</v>
      </c>
      <c r="I65" s="46">
        <f>D65-H65</f>
        <v>243.07</v>
      </c>
      <c r="J65" s="2" t="s">
        <v>54</v>
      </c>
      <c r="K65" s="2" t="s">
        <v>8</v>
      </c>
      <c r="M65" s="103"/>
    </row>
    <row r="66" spans="1:13" ht="12.75" outlineLevel="2">
      <c r="A66" s="13">
        <v>2</v>
      </c>
      <c r="B66" s="2" t="s">
        <v>1031</v>
      </c>
      <c r="C66" s="2" t="s">
        <v>946</v>
      </c>
      <c r="D66" s="8">
        <v>326.29</v>
      </c>
      <c r="E66" s="2" t="s">
        <v>1032</v>
      </c>
      <c r="F66" s="2" t="s">
        <v>937</v>
      </c>
      <c r="G66" s="2" t="s">
        <v>61</v>
      </c>
      <c r="H66" s="13">
        <v>0</v>
      </c>
      <c r="I66" s="46">
        <f>D66-H66</f>
        <v>326.29</v>
      </c>
      <c r="J66" s="2" t="s">
        <v>54</v>
      </c>
      <c r="K66" s="2" t="s">
        <v>8</v>
      </c>
      <c r="M66" s="103"/>
    </row>
    <row r="67" spans="1:13" s="43" customFormat="1" ht="12.75" outlineLevel="1">
      <c r="A67" s="24"/>
      <c r="B67" s="17"/>
      <c r="C67" s="17"/>
      <c r="D67" s="101">
        <f>SUBTOTAL(9,D65:D66)</f>
        <v>569.36</v>
      </c>
      <c r="E67" s="17"/>
      <c r="F67" s="17"/>
      <c r="G67" s="17"/>
      <c r="H67" s="24">
        <f>SUBTOTAL(9,H65:H66)</f>
        <v>0</v>
      </c>
      <c r="I67" s="47">
        <f>SUBTOTAL(9,I65:I66)</f>
        <v>569.36</v>
      </c>
      <c r="J67" s="17"/>
      <c r="K67" s="17" t="s">
        <v>55</v>
      </c>
      <c r="M67" s="104"/>
    </row>
    <row r="68" spans="1:13" ht="12.75" outlineLevel="2">
      <c r="A68" s="13">
        <v>1</v>
      </c>
      <c r="B68" s="2" t="s">
        <v>1033</v>
      </c>
      <c r="C68" s="2" t="s">
        <v>786</v>
      </c>
      <c r="D68" s="8">
        <v>4835.32</v>
      </c>
      <c r="E68" s="13" t="s">
        <v>1034</v>
      </c>
      <c r="F68" s="2" t="s">
        <v>788</v>
      </c>
      <c r="G68" s="2" t="s">
        <v>61</v>
      </c>
      <c r="H68" s="13">
        <v>0</v>
      </c>
      <c r="I68" s="46">
        <f aca="true" t="shared" si="3" ref="I68:I78">D68-H68</f>
        <v>4835.32</v>
      </c>
      <c r="J68" s="2" t="s">
        <v>56</v>
      </c>
      <c r="K68" s="2" t="s">
        <v>4</v>
      </c>
      <c r="M68" s="103"/>
    </row>
    <row r="69" spans="1:13" ht="12.75" outlineLevel="2">
      <c r="A69" s="13">
        <v>2</v>
      </c>
      <c r="B69" s="2" t="s">
        <v>1035</v>
      </c>
      <c r="C69" s="2" t="s">
        <v>786</v>
      </c>
      <c r="D69" s="8">
        <v>121.66</v>
      </c>
      <c r="E69" s="13" t="s">
        <v>1036</v>
      </c>
      <c r="F69" s="2" t="s">
        <v>950</v>
      </c>
      <c r="G69" s="2" t="s">
        <v>61</v>
      </c>
      <c r="H69" s="13">
        <v>0</v>
      </c>
      <c r="I69" s="46">
        <f t="shared" si="3"/>
        <v>121.66</v>
      </c>
      <c r="J69" s="2" t="s">
        <v>56</v>
      </c>
      <c r="K69" s="2" t="s">
        <v>4</v>
      </c>
      <c r="M69" s="103"/>
    </row>
    <row r="70" spans="1:13" ht="12.75" outlineLevel="2">
      <c r="A70" s="13">
        <v>3</v>
      </c>
      <c r="B70" s="2" t="s">
        <v>1037</v>
      </c>
      <c r="C70" s="2" t="s">
        <v>946</v>
      </c>
      <c r="D70" s="8">
        <v>8855.26</v>
      </c>
      <c r="E70" s="2" t="s">
        <v>1038</v>
      </c>
      <c r="F70" s="2" t="s">
        <v>946</v>
      </c>
      <c r="G70" s="2" t="s">
        <v>61</v>
      </c>
      <c r="H70" s="40">
        <v>16.74</v>
      </c>
      <c r="I70" s="46">
        <f t="shared" si="3"/>
        <v>8838.52</v>
      </c>
      <c r="J70" s="2" t="s">
        <v>56</v>
      </c>
      <c r="K70" s="2" t="s">
        <v>4</v>
      </c>
      <c r="M70" s="103"/>
    </row>
    <row r="71" spans="1:13" ht="12.75" outlineLevel="2">
      <c r="A71" s="13">
        <v>4</v>
      </c>
      <c r="B71" s="2" t="s">
        <v>1039</v>
      </c>
      <c r="C71" s="2" t="s">
        <v>946</v>
      </c>
      <c r="D71" s="8">
        <v>4693.95</v>
      </c>
      <c r="E71" s="2" t="s">
        <v>1040</v>
      </c>
      <c r="F71" s="2" t="s">
        <v>946</v>
      </c>
      <c r="G71" s="2" t="s">
        <v>61</v>
      </c>
      <c r="H71" s="40">
        <v>173.85</v>
      </c>
      <c r="I71" s="46">
        <f t="shared" si="3"/>
        <v>4520.099999999999</v>
      </c>
      <c r="J71" s="2" t="s">
        <v>56</v>
      </c>
      <c r="K71" s="2" t="s">
        <v>4</v>
      </c>
      <c r="M71" s="103"/>
    </row>
    <row r="72" spans="1:13" ht="12.75" outlineLevel="2">
      <c r="A72" s="13">
        <v>5</v>
      </c>
      <c r="B72" s="2" t="s">
        <v>1041</v>
      </c>
      <c r="C72" s="2" t="s">
        <v>946</v>
      </c>
      <c r="D72" s="8">
        <v>263.89</v>
      </c>
      <c r="E72" s="2" t="s">
        <v>1042</v>
      </c>
      <c r="F72" s="2" t="s">
        <v>946</v>
      </c>
      <c r="G72" s="2" t="s">
        <v>61</v>
      </c>
      <c r="H72" s="13">
        <v>0</v>
      </c>
      <c r="I72" s="46">
        <f t="shared" si="3"/>
        <v>263.89</v>
      </c>
      <c r="J72" s="2" t="s">
        <v>56</v>
      </c>
      <c r="K72" s="2" t="s">
        <v>4</v>
      </c>
      <c r="M72" s="103"/>
    </row>
    <row r="73" spans="1:13" ht="12.75" outlineLevel="2">
      <c r="A73" s="13">
        <v>6</v>
      </c>
      <c r="B73" s="2" t="s">
        <v>1043</v>
      </c>
      <c r="C73" s="2" t="s">
        <v>946</v>
      </c>
      <c r="D73" s="8">
        <v>35553.22</v>
      </c>
      <c r="E73" s="2" t="s">
        <v>1044</v>
      </c>
      <c r="F73" s="2" t="s">
        <v>946</v>
      </c>
      <c r="G73" s="2" t="s">
        <v>61</v>
      </c>
      <c r="H73" s="40">
        <v>263.5</v>
      </c>
      <c r="I73" s="46">
        <f t="shared" si="3"/>
        <v>35289.72</v>
      </c>
      <c r="J73" s="2" t="s">
        <v>56</v>
      </c>
      <c r="K73" s="2" t="s">
        <v>4</v>
      </c>
      <c r="M73" s="103"/>
    </row>
    <row r="74" spans="1:13" ht="12.75" outlineLevel="2">
      <c r="A74" s="13">
        <v>7</v>
      </c>
      <c r="B74" s="2" t="s">
        <v>1045</v>
      </c>
      <c r="C74" s="2" t="s">
        <v>946</v>
      </c>
      <c r="D74" s="8">
        <v>17645.85</v>
      </c>
      <c r="E74" s="2" t="s">
        <v>1046</v>
      </c>
      <c r="F74" s="2" t="s">
        <v>946</v>
      </c>
      <c r="G74" s="2" t="s">
        <v>61</v>
      </c>
      <c r="H74" s="13">
        <v>0</v>
      </c>
      <c r="I74" s="46">
        <f t="shared" si="3"/>
        <v>17645.85</v>
      </c>
      <c r="J74" s="2" t="s">
        <v>56</v>
      </c>
      <c r="K74" s="2" t="s">
        <v>4</v>
      </c>
      <c r="M74" s="103"/>
    </row>
    <row r="75" spans="1:13" ht="12.75" outlineLevel="2">
      <c r="A75" s="13">
        <v>8</v>
      </c>
      <c r="B75" s="13" t="s">
        <v>1047</v>
      </c>
      <c r="C75" s="82" t="s">
        <v>946</v>
      </c>
      <c r="D75" s="16">
        <v>4603.32</v>
      </c>
      <c r="E75" s="13" t="s">
        <v>1048</v>
      </c>
      <c r="F75" s="13" t="s">
        <v>946</v>
      </c>
      <c r="G75" s="13" t="s">
        <v>61</v>
      </c>
      <c r="H75" s="13">
        <v>0</v>
      </c>
      <c r="I75" s="46">
        <f t="shared" si="3"/>
        <v>4603.32</v>
      </c>
      <c r="J75" s="13" t="s">
        <v>56</v>
      </c>
      <c r="K75" s="13" t="s">
        <v>4</v>
      </c>
      <c r="M75" s="103"/>
    </row>
    <row r="76" spans="1:13" ht="12.75" outlineLevel="2">
      <c r="A76" s="13">
        <v>9</v>
      </c>
      <c r="B76" s="13" t="s">
        <v>1049</v>
      </c>
      <c r="C76" s="82" t="s">
        <v>946</v>
      </c>
      <c r="D76" s="16">
        <v>5360.05</v>
      </c>
      <c r="E76" s="13" t="s">
        <v>1050</v>
      </c>
      <c r="F76" s="13" t="s">
        <v>946</v>
      </c>
      <c r="G76" s="13" t="s">
        <v>61</v>
      </c>
      <c r="H76" s="13">
        <v>0</v>
      </c>
      <c r="I76" s="46">
        <f t="shared" si="3"/>
        <v>5360.05</v>
      </c>
      <c r="J76" s="13" t="s">
        <v>56</v>
      </c>
      <c r="K76" s="13" t="s">
        <v>4</v>
      </c>
      <c r="M76" s="103"/>
    </row>
    <row r="77" spans="1:13" ht="12.75" outlineLevel="2">
      <c r="A77" s="13">
        <v>10</v>
      </c>
      <c r="B77" s="13" t="s">
        <v>1051</v>
      </c>
      <c r="C77" s="2" t="s">
        <v>946</v>
      </c>
      <c r="D77" s="16">
        <v>1227.78</v>
      </c>
      <c r="E77" s="13" t="s">
        <v>1052</v>
      </c>
      <c r="F77" s="13" t="s">
        <v>946</v>
      </c>
      <c r="G77" s="13" t="s">
        <v>61</v>
      </c>
      <c r="H77" s="13">
        <v>0</v>
      </c>
      <c r="I77" s="46">
        <f t="shared" si="3"/>
        <v>1227.78</v>
      </c>
      <c r="J77" s="13" t="s">
        <v>56</v>
      </c>
      <c r="K77" s="13" t="s">
        <v>4</v>
      </c>
      <c r="M77" s="103"/>
    </row>
    <row r="78" spans="1:13" ht="12.75" outlineLevel="2">
      <c r="A78" s="13">
        <v>11</v>
      </c>
      <c r="B78" s="13" t="s">
        <v>1053</v>
      </c>
      <c r="C78" s="82" t="s">
        <v>946</v>
      </c>
      <c r="D78" s="16">
        <v>5739.33</v>
      </c>
      <c r="E78" s="13" t="s">
        <v>1054</v>
      </c>
      <c r="F78" s="13" t="s">
        <v>946</v>
      </c>
      <c r="G78" s="13" t="s">
        <v>61</v>
      </c>
      <c r="H78" s="13">
        <v>0</v>
      </c>
      <c r="I78" s="46">
        <f t="shared" si="3"/>
        <v>5739.33</v>
      </c>
      <c r="J78" s="13" t="s">
        <v>56</v>
      </c>
      <c r="K78" s="13" t="s">
        <v>4</v>
      </c>
      <c r="M78" s="103"/>
    </row>
    <row r="79" spans="1:13" s="43" customFormat="1" ht="12.75" outlineLevel="1">
      <c r="A79" s="24"/>
      <c r="B79" s="24"/>
      <c r="C79" s="24"/>
      <c r="D79" s="41">
        <f>SUBTOTAL(9,D68:D78)</f>
        <v>88899.63</v>
      </c>
      <c r="E79" s="24"/>
      <c r="F79" s="24"/>
      <c r="G79" s="24"/>
      <c r="H79" s="24">
        <f>SUBTOTAL(9,H68:H78)</f>
        <v>454.09000000000003</v>
      </c>
      <c r="I79" s="47">
        <f>SUBTOTAL(9,I68:I78)</f>
        <v>88445.54000000001</v>
      </c>
      <c r="J79" s="24"/>
      <c r="K79" s="24" t="s">
        <v>57</v>
      </c>
      <c r="M79" s="104"/>
    </row>
    <row r="80" spans="1:13" ht="12.75" outlineLevel="2">
      <c r="A80" s="13">
        <v>1</v>
      </c>
      <c r="B80" s="2" t="s">
        <v>1055</v>
      </c>
      <c r="C80" s="2" t="s">
        <v>895</v>
      </c>
      <c r="D80" s="8">
        <v>691.3</v>
      </c>
      <c r="E80" s="13" t="s">
        <v>1056</v>
      </c>
      <c r="F80" s="2" t="s">
        <v>788</v>
      </c>
      <c r="G80" s="2" t="s">
        <v>61</v>
      </c>
      <c r="H80" s="13">
        <v>0</v>
      </c>
      <c r="I80" s="46">
        <f>D80-H80</f>
        <v>691.3</v>
      </c>
      <c r="J80" s="2" t="s">
        <v>64</v>
      </c>
      <c r="K80" s="2" t="s">
        <v>3</v>
      </c>
      <c r="M80" s="103"/>
    </row>
    <row r="81" spans="1:13" s="43" customFormat="1" ht="12.75" outlineLevel="1">
      <c r="A81" s="24"/>
      <c r="B81" s="17"/>
      <c r="C81" s="17"/>
      <c r="D81" s="101">
        <f>SUBTOTAL(9,D80:D80)</f>
        <v>691.3</v>
      </c>
      <c r="E81" s="24"/>
      <c r="F81" s="17"/>
      <c r="G81" s="17"/>
      <c r="H81" s="24">
        <f>SUBTOTAL(9,H80:H80)</f>
        <v>0</v>
      </c>
      <c r="I81" s="47">
        <f>SUBTOTAL(9,I80:I80)</f>
        <v>691.3</v>
      </c>
      <c r="J81" s="17"/>
      <c r="K81" s="17" t="s">
        <v>65</v>
      </c>
      <c r="M81" s="104"/>
    </row>
    <row r="82" spans="1:13" ht="12.75" outlineLevel="2">
      <c r="A82" s="13">
        <v>1</v>
      </c>
      <c r="B82" s="2" t="s">
        <v>1057</v>
      </c>
      <c r="C82" s="2" t="s">
        <v>786</v>
      </c>
      <c r="D82" s="8">
        <v>4033.4</v>
      </c>
      <c r="E82" s="13" t="s">
        <v>1058</v>
      </c>
      <c r="F82" s="2" t="s">
        <v>953</v>
      </c>
      <c r="G82" s="2" t="s">
        <v>61</v>
      </c>
      <c r="H82" s="13">
        <v>0</v>
      </c>
      <c r="I82" s="46">
        <f>D82-H82</f>
        <v>4033.4</v>
      </c>
      <c r="J82" s="2" t="s">
        <v>58</v>
      </c>
      <c r="K82" s="2" t="s">
        <v>7</v>
      </c>
      <c r="M82" s="105"/>
    </row>
    <row r="83" spans="1:13" s="43" customFormat="1" ht="12.75" outlineLevel="1">
      <c r="A83" s="24"/>
      <c r="B83" s="17"/>
      <c r="C83" s="17"/>
      <c r="D83" s="101">
        <f>SUBTOTAL(9,D82:D82)</f>
        <v>4033.4</v>
      </c>
      <c r="E83" s="24"/>
      <c r="F83" s="17"/>
      <c r="G83" s="17"/>
      <c r="H83" s="24">
        <f>SUBTOTAL(9,H82:H82)</f>
        <v>0</v>
      </c>
      <c r="I83" s="47">
        <f>SUBTOTAL(9,I82:I82)</f>
        <v>4033.4</v>
      </c>
      <c r="J83" s="17"/>
      <c r="K83" s="17" t="s">
        <v>59</v>
      </c>
      <c r="M83" s="106"/>
    </row>
    <row r="84" spans="1:13" ht="12.75" outlineLevel="2">
      <c r="A84" s="13">
        <v>1</v>
      </c>
      <c r="B84" s="2" t="s">
        <v>853</v>
      </c>
      <c r="C84" s="2" t="s">
        <v>786</v>
      </c>
      <c r="D84" s="8">
        <v>3387.34</v>
      </c>
      <c r="E84" s="13" t="s">
        <v>1059</v>
      </c>
      <c r="F84" s="2" t="s">
        <v>788</v>
      </c>
      <c r="G84" s="2" t="s">
        <v>61</v>
      </c>
      <c r="H84" s="13">
        <v>0</v>
      </c>
      <c r="I84" s="46">
        <f>D84-H84</f>
        <v>3387.34</v>
      </c>
      <c r="J84" s="2" t="s">
        <v>171</v>
      </c>
      <c r="K84" s="2" t="s">
        <v>172</v>
      </c>
      <c r="M84" s="105"/>
    </row>
    <row r="85" spans="1:13" s="43" customFormat="1" ht="12.75" outlineLevel="1">
      <c r="A85" s="24"/>
      <c r="B85" s="17"/>
      <c r="C85" s="17"/>
      <c r="D85" s="101">
        <f>SUBTOTAL(9,D84:D84)</f>
        <v>3387.34</v>
      </c>
      <c r="E85" s="24"/>
      <c r="F85" s="17"/>
      <c r="G85" s="17"/>
      <c r="H85" s="24">
        <f>SUBTOTAL(9,H84:H84)</f>
        <v>0</v>
      </c>
      <c r="I85" s="47">
        <f>SUBTOTAL(9,I84:I84)</f>
        <v>3387.34</v>
      </c>
      <c r="J85" s="17"/>
      <c r="K85" s="17" t="s">
        <v>173</v>
      </c>
      <c r="M85" s="106"/>
    </row>
    <row r="86" spans="1:13" s="43" customFormat="1" ht="12.75">
      <c r="A86" s="24"/>
      <c r="B86" s="17"/>
      <c r="C86" s="17"/>
      <c r="D86" s="101">
        <f>SUBTOTAL(9,D8:D84)</f>
        <v>295825.99000000017</v>
      </c>
      <c r="E86" s="24"/>
      <c r="F86" s="17"/>
      <c r="G86" s="17"/>
      <c r="H86" s="24">
        <f>SUBTOTAL(9,H8:H84)</f>
        <v>825.99</v>
      </c>
      <c r="I86" s="47">
        <f>SUBTOTAL(9,I8:I84)</f>
        <v>295000.0000000001</v>
      </c>
      <c r="J86" s="17"/>
      <c r="K86" s="17" t="s">
        <v>60</v>
      </c>
      <c r="M86" s="106"/>
    </row>
    <row r="89" spans="2:11" ht="12.75">
      <c r="B89" s="50"/>
      <c r="C89" s="52"/>
      <c r="D89" s="53"/>
      <c r="E89" s="54"/>
      <c r="F89" s="50"/>
      <c r="G89" s="52"/>
      <c r="I89" s="55"/>
      <c r="J89" s="55"/>
      <c r="K89" s="50" t="s">
        <v>187</v>
      </c>
    </row>
    <row r="90" spans="2:11" ht="12.75">
      <c r="B90" s="50"/>
      <c r="C90" s="50"/>
      <c r="D90" s="53"/>
      <c r="E90" s="54"/>
      <c r="F90" s="50"/>
      <c r="G90" s="52"/>
      <c r="I90" s="55"/>
      <c r="J90" s="55"/>
      <c r="K90" s="50" t="s">
        <v>190</v>
      </c>
    </row>
  </sheetData>
  <sheetProtection/>
  <printOptions/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W92"/>
  <sheetViews>
    <sheetView zoomScalePageLayoutView="0" workbookViewId="0" topLeftCell="G19">
      <selection activeCell="P42" sqref="P42"/>
    </sheetView>
  </sheetViews>
  <sheetFormatPr defaultColWidth="9.140625" defaultRowHeight="12.75" outlineLevelRow="2"/>
  <cols>
    <col min="1" max="1" width="5.00390625" style="23" customWidth="1"/>
    <col min="2" max="2" width="11.7109375" style="23" customWidth="1"/>
    <col min="3" max="3" width="10.7109375" style="23" customWidth="1"/>
    <col min="4" max="4" width="11.140625" style="23" customWidth="1"/>
    <col min="5" max="8" width="9.140625" style="23" customWidth="1"/>
    <col min="9" max="9" width="12.28125" style="23" customWidth="1"/>
    <col min="10" max="10" width="9.140625" style="23" customWidth="1"/>
    <col min="11" max="11" width="26.00390625" style="23" customWidth="1"/>
    <col min="12" max="12" width="12.57421875" style="23" customWidth="1"/>
    <col min="13" max="13" width="11.140625" style="23" customWidth="1"/>
    <col min="14" max="16384" width="9.140625" style="23" customWidth="1"/>
  </cols>
  <sheetData>
    <row r="2" spans="2:10" ht="12.75">
      <c r="B2" s="48" t="s">
        <v>25</v>
      </c>
      <c r="C2" s="48"/>
      <c r="I2" s="44"/>
      <c r="J2" s="44"/>
    </row>
    <row r="3" spans="2:10" ht="12.75">
      <c r="B3" s="48" t="s">
        <v>1060</v>
      </c>
      <c r="C3" s="48"/>
      <c r="I3" s="44"/>
      <c r="J3" s="44"/>
    </row>
    <row r="4" ht="12.75">
      <c r="I4" s="49" t="s">
        <v>26</v>
      </c>
    </row>
    <row r="5" ht="12.75">
      <c r="F5" s="50" t="s">
        <v>1061</v>
      </c>
    </row>
    <row r="7" spans="1:23" ht="63.75">
      <c r="A7" s="25" t="s">
        <v>27</v>
      </c>
      <c r="B7" s="26" t="s">
        <v>28</v>
      </c>
      <c r="C7" s="26" t="s">
        <v>29</v>
      </c>
      <c r="D7" s="27" t="s">
        <v>30</v>
      </c>
      <c r="E7" s="26" t="s">
        <v>31</v>
      </c>
      <c r="F7" s="26" t="s">
        <v>32</v>
      </c>
      <c r="G7" s="28" t="s">
        <v>33</v>
      </c>
      <c r="H7" s="27" t="s">
        <v>34</v>
      </c>
      <c r="I7" s="27" t="s">
        <v>1062</v>
      </c>
      <c r="J7" s="26" t="s">
        <v>35</v>
      </c>
      <c r="K7" s="28" t="s">
        <v>36</v>
      </c>
      <c r="L7" s="60" t="s">
        <v>504</v>
      </c>
      <c r="M7" s="61" t="s">
        <v>502</v>
      </c>
      <c r="N7" s="62" t="s">
        <v>501</v>
      </c>
      <c r="O7" s="62" t="s">
        <v>503</v>
      </c>
      <c r="P7" s="62" t="s">
        <v>779</v>
      </c>
      <c r="Q7" s="60" t="s">
        <v>499</v>
      </c>
      <c r="R7" s="59" t="s">
        <v>778</v>
      </c>
      <c r="S7" s="62" t="s">
        <v>658</v>
      </c>
      <c r="T7" s="73" t="s">
        <v>505</v>
      </c>
      <c r="U7" s="62" t="s">
        <v>780</v>
      </c>
      <c r="V7" s="62" t="s">
        <v>781</v>
      </c>
      <c r="W7" s="96" t="s">
        <v>13</v>
      </c>
    </row>
    <row r="8" spans="1:23" ht="12.75" outlineLevel="2">
      <c r="A8" s="13">
        <v>1</v>
      </c>
      <c r="B8" s="107" t="s">
        <v>1063</v>
      </c>
      <c r="C8" s="65" t="s">
        <v>1064</v>
      </c>
      <c r="D8" s="64">
        <v>314.18</v>
      </c>
      <c r="E8" s="69" t="s">
        <v>1065</v>
      </c>
      <c r="F8" s="92" t="s">
        <v>1066</v>
      </c>
      <c r="G8" s="2" t="s">
        <v>61</v>
      </c>
      <c r="H8" s="13">
        <v>0</v>
      </c>
      <c r="I8" s="46">
        <f>D8-H8</f>
        <v>314.18</v>
      </c>
      <c r="J8" s="65" t="s">
        <v>37</v>
      </c>
      <c r="K8" s="65" t="s">
        <v>17</v>
      </c>
      <c r="L8" s="2"/>
      <c r="M8" s="2"/>
      <c r="N8" s="2"/>
      <c r="O8" s="2"/>
      <c r="P8" s="2"/>
      <c r="Q8" s="2"/>
      <c r="R8" s="2"/>
      <c r="S8" s="2"/>
      <c r="T8" s="2">
        <v>314.18</v>
      </c>
      <c r="U8" s="2"/>
      <c r="V8" s="2"/>
      <c r="W8" s="13">
        <f aca="true" t="shared" si="0" ref="W8:W17">SUM(L8:V8)</f>
        <v>314.18</v>
      </c>
    </row>
    <row r="9" spans="1:23" ht="12.75" outlineLevel="2">
      <c r="A9" s="13">
        <v>2</v>
      </c>
      <c r="B9" s="107" t="s">
        <v>1067</v>
      </c>
      <c r="C9" s="65" t="s">
        <v>1064</v>
      </c>
      <c r="D9" s="64">
        <v>3270.12</v>
      </c>
      <c r="E9" s="69" t="s">
        <v>1068</v>
      </c>
      <c r="F9" s="92" t="s">
        <v>1066</v>
      </c>
      <c r="G9" s="2" t="s">
        <v>61</v>
      </c>
      <c r="H9" s="13">
        <v>0</v>
      </c>
      <c r="I9" s="46">
        <f>D9-H9</f>
        <v>3270.12</v>
      </c>
      <c r="J9" s="65" t="s">
        <v>37</v>
      </c>
      <c r="K9" s="65" t="s">
        <v>17</v>
      </c>
      <c r="L9" s="17"/>
      <c r="M9" s="17"/>
      <c r="N9" s="17"/>
      <c r="O9" s="17"/>
      <c r="P9" s="17"/>
      <c r="Q9" s="17"/>
      <c r="R9" s="17"/>
      <c r="S9" s="17"/>
      <c r="T9" s="17">
        <v>3270.12</v>
      </c>
      <c r="U9" s="17"/>
      <c r="V9" s="17"/>
      <c r="W9" s="2">
        <f t="shared" si="0"/>
        <v>3270.12</v>
      </c>
    </row>
    <row r="10" spans="1:23" ht="12.75" outlineLevel="2">
      <c r="A10" s="13">
        <v>3</v>
      </c>
      <c r="B10" s="107" t="s">
        <v>1069</v>
      </c>
      <c r="C10" s="65" t="s">
        <v>1064</v>
      </c>
      <c r="D10" s="64">
        <v>18735.88</v>
      </c>
      <c r="E10" s="69" t="s">
        <v>1070</v>
      </c>
      <c r="F10" s="92" t="s">
        <v>1066</v>
      </c>
      <c r="G10" s="2" t="s">
        <v>61</v>
      </c>
      <c r="H10" s="40">
        <v>192.36</v>
      </c>
      <c r="I10" s="46">
        <f>D10-H10</f>
        <v>18543.52</v>
      </c>
      <c r="J10" s="65" t="s">
        <v>37</v>
      </c>
      <c r="K10" s="65" t="s">
        <v>17</v>
      </c>
      <c r="L10" s="13"/>
      <c r="M10" s="13"/>
      <c r="N10" s="13"/>
      <c r="O10" s="13"/>
      <c r="P10" s="13"/>
      <c r="Q10" s="13"/>
      <c r="R10" s="13"/>
      <c r="S10" s="13"/>
      <c r="T10" s="16">
        <v>18735.88</v>
      </c>
      <c r="U10" s="16"/>
      <c r="V10" s="16"/>
      <c r="W10" s="13">
        <f t="shared" si="0"/>
        <v>18735.88</v>
      </c>
    </row>
    <row r="11" spans="1:23" s="43" customFormat="1" ht="12.75" outlineLevel="1">
      <c r="A11" s="24"/>
      <c r="B11" s="108"/>
      <c r="C11" s="109"/>
      <c r="D11" s="110">
        <f>SUBTOTAL(9,D8:D10)</f>
        <v>22320.18</v>
      </c>
      <c r="E11" s="81"/>
      <c r="F11" s="29"/>
      <c r="G11" s="17"/>
      <c r="H11" s="111">
        <f>SUBTOTAL(9,H8:H10)</f>
        <v>192.36</v>
      </c>
      <c r="I11" s="47">
        <f>SUBTOTAL(9,I8:I10)</f>
        <v>22127.82</v>
      </c>
      <c r="J11" s="109"/>
      <c r="K11" s="109" t="s">
        <v>38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>
        <f t="shared" si="0"/>
        <v>0</v>
      </c>
    </row>
    <row r="12" spans="1:23" ht="12.75" outlineLevel="2">
      <c r="A12" s="13">
        <v>1</v>
      </c>
      <c r="B12" s="107" t="s">
        <v>1071</v>
      </c>
      <c r="C12" s="65" t="s">
        <v>1064</v>
      </c>
      <c r="D12" s="64">
        <v>4538.66</v>
      </c>
      <c r="E12" s="69" t="s">
        <v>1072</v>
      </c>
      <c r="F12" s="92" t="s">
        <v>1066</v>
      </c>
      <c r="G12" s="2" t="s">
        <v>61</v>
      </c>
      <c r="H12" s="13">
        <v>0</v>
      </c>
      <c r="I12" s="46">
        <f>D12-H12</f>
        <v>4538.66</v>
      </c>
      <c r="J12" s="65" t="s">
        <v>39</v>
      </c>
      <c r="K12" s="65" t="s">
        <v>18</v>
      </c>
      <c r="L12" s="24"/>
      <c r="M12" s="24">
        <v>4538.66</v>
      </c>
      <c r="N12" s="24"/>
      <c r="O12" s="24"/>
      <c r="P12" s="24"/>
      <c r="Q12" s="24"/>
      <c r="R12" s="24"/>
      <c r="S12" s="24"/>
      <c r="T12" s="13"/>
      <c r="U12" s="24"/>
      <c r="V12" s="24"/>
      <c r="W12" s="2">
        <f t="shared" si="0"/>
        <v>4538.66</v>
      </c>
    </row>
    <row r="13" spans="1:23" ht="12.75" outlineLevel="2">
      <c r="A13" s="13">
        <v>2</v>
      </c>
      <c r="B13" s="107" t="s">
        <v>1073</v>
      </c>
      <c r="C13" s="65" t="s">
        <v>1064</v>
      </c>
      <c r="D13" s="64">
        <v>8103.56</v>
      </c>
      <c r="E13" s="69" t="s">
        <v>1074</v>
      </c>
      <c r="F13" s="92" t="s">
        <v>1066</v>
      </c>
      <c r="G13" s="2" t="s">
        <v>61</v>
      </c>
      <c r="H13" s="13">
        <v>0</v>
      </c>
      <c r="I13" s="46">
        <f>D13-H13</f>
        <v>8103.56</v>
      </c>
      <c r="J13" s="65" t="s">
        <v>39</v>
      </c>
      <c r="K13" s="65" t="s">
        <v>18</v>
      </c>
      <c r="L13" s="13"/>
      <c r="M13" s="13">
        <v>1739.7</v>
      </c>
      <c r="N13" s="13">
        <v>6363.86</v>
      </c>
      <c r="O13" s="13"/>
      <c r="P13" s="13"/>
      <c r="Q13" s="13"/>
      <c r="R13" s="13"/>
      <c r="S13" s="13"/>
      <c r="T13" s="13"/>
      <c r="U13" s="13"/>
      <c r="V13" s="13"/>
      <c r="W13" s="13">
        <f t="shared" si="0"/>
        <v>8103.5599999999995</v>
      </c>
    </row>
    <row r="14" spans="1:23" ht="12.75" outlineLevel="2">
      <c r="A14" s="13">
        <v>3</v>
      </c>
      <c r="B14" s="107" t="s">
        <v>1075</v>
      </c>
      <c r="C14" s="65" t="s">
        <v>1064</v>
      </c>
      <c r="D14" s="64">
        <v>1144.72</v>
      </c>
      <c r="E14" s="69" t="s">
        <v>1076</v>
      </c>
      <c r="F14" s="92" t="s">
        <v>1066</v>
      </c>
      <c r="G14" s="2" t="s">
        <v>61</v>
      </c>
      <c r="H14" s="13">
        <v>0</v>
      </c>
      <c r="I14" s="46">
        <f>D14-H14</f>
        <v>1144.72</v>
      </c>
      <c r="J14" s="65" t="s">
        <v>39</v>
      </c>
      <c r="K14" s="65" t="s">
        <v>18</v>
      </c>
      <c r="L14" s="13"/>
      <c r="M14" s="13"/>
      <c r="N14" s="13">
        <v>1144.72</v>
      </c>
      <c r="O14" s="13"/>
      <c r="P14" s="13"/>
      <c r="Q14" s="13"/>
      <c r="R14" s="13"/>
      <c r="S14" s="13"/>
      <c r="T14" s="13"/>
      <c r="U14" s="13"/>
      <c r="V14" s="13"/>
      <c r="W14" s="13">
        <f t="shared" si="0"/>
        <v>1144.72</v>
      </c>
    </row>
    <row r="15" spans="1:23" ht="12.75" outlineLevel="2">
      <c r="A15" s="13">
        <v>4</v>
      </c>
      <c r="B15" s="107" t="s">
        <v>1077</v>
      </c>
      <c r="C15" s="65" t="s">
        <v>1064</v>
      </c>
      <c r="D15" s="64">
        <v>3552.82</v>
      </c>
      <c r="E15" s="69" t="s">
        <v>1078</v>
      </c>
      <c r="F15" s="92" t="s">
        <v>1066</v>
      </c>
      <c r="G15" s="2" t="s">
        <v>61</v>
      </c>
      <c r="H15" s="13">
        <v>0</v>
      </c>
      <c r="I15" s="46">
        <f>D15-H15</f>
        <v>3552.82</v>
      </c>
      <c r="J15" s="65" t="s">
        <v>39</v>
      </c>
      <c r="K15" s="65" t="s">
        <v>18</v>
      </c>
      <c r="L15" s="13"/>
      <c r="M15" s="13"/>
      <c r="N15" s="13"/>
      <c r="O15" s="13"/>
      <c r="P15" s="13">
        <v>1772.66</v>
      </c>
      <c r="Q15" s="13">
        <v>895.55</v>
      </c>
      <c r="R15" s="13">
        <v>884.61</v>
      </c>
      <c r="S15" s="13"/>
      <c r="T15" s="13"/>
      <c r="U15" s="13"/>
      <c r="V15" s="13"/>
      <c r="W15" s="13">
        <f t="shared" si="0"/>
        <v>3552.82</v>
      </c>
    </row>
    <row r="16" spans="1:23" s="43" customFormat="1" ht="12.75" outlineLevel="1">
      <c r="A16" s="24"/>
      <c r="B16" s="108"/>
      <c r="C16" s="109"/>
      <c r="D16" s="110">
        <f>SUBTOTAL(9,D12:D15)</f>
        <v>17339.760000000002</v>
      </c>
      <c r="E16" s="81"/>
      <c r="F16" s="29"/>
      <c r="G16" s="17"/>
      <c r="H16" s="24">
        <f>SUBTOTAL(9,H12:H15)</f>
        <v>0</v>
      </c>
      <c r="I16" s="47">
        <f>SUBTOTAL(9,I12:I15)</f>
        <v>17339.760000000002</v>
      </c>
      <c r="J16" s="109"/>
      <c r="K16" s="109" t="s">
        <v>40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>
        <f t="shared" si="0"/>
        <v>0</v>
      </c>
    </row>
    <row r="17" spans="1:23" ht="12.75" outlineLevel="2">
      <c r="A17" s="13">
        <v>1</v>
      </c>
      <c r="B17" s="107" t="s">
        <v>1079</v>
      </c>
      <c r="C17" s="65" t="s">
        <v>932</v>
      </c>
      <c r="D17" s="64">
        <v>2016.7</v>
      </c>
      <c r="E17" s="69" t="s">
        <v>1080</v>
      </c>
      <c r="F17" s="92" t="s">
        <v>1081</v>
      </c>
      <c r="G17" s="2" t="s">
        <v>61</v>
      </c>
      <c r="H17" s="13">
        <v>0</v>
      </c>
      <c r="I17" s="46">
        <f>D17-H17</f>
        <v>2016.7</v>
      </c>
      <c r="J17" s="65" t="s">
        <v>41</v>
      </c>
      <c r="K17" s="65" t="s">
        <v>19</v>
      </c>
      <c r="L17" s="24">
        <v>2016.7</v>
      </c>
      <c r="M17" s="13"/>
      <c r="N17" s="13"/>
      <c r="O17" s="24"/>
      <c r="P17" s="24"/>
      <c r="Q17" s="24"/>
      <c r="R17" s="24"/>
      <c r="S17" s="24"/>
      <c r="T17" s="24"/>
      <c r="U17" s="24"/>
      <c r="V17" s="24"/>
      <c r="W17" s="13">
        <f t="shared" si="0"/>
        <v>2016.7</v>
      </c>
    </row>
    <row r="18" spans="1:23" s="43" customFormat="1" ht="12.75" outlineLevel="1">
      <c r="A18" s="24"/>
      <c r="B18" s="108"/>
      <c r="C18" s="109"/>
      <c r="D18" s="110">
        <f>SUBTOTAL(9,D17:D17)</f>
        <v>2016.7</v>
      </c>
      <c r="E18" s="81"/>
      <c r="F18" s="29"/>
      <c r="G18" s="17"/>
      <c r="H18" s="24">
        <f>SUBTOTAL(9,H17:H17)</f>
        <v>0</v>
      </c>
      <c r="I18" s="47">
        <f>SUBTOTAL(9,I17:I17)</f>
        <v>2016.7</v>
      </c>
      <c r="J18" s="109"/>
      <c r="K18" s="109" t="s">
        <v>42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ht="12.75" outlineLevel="2">
      <c r="A19" s="13">
        <v>1</v>
      </c>
      <c r="B19" s="107" t="s">
        <v>1082</v>
      </c>
      <c r="C19" s="65" t="s">
        <v>932</v>
      </c>
      <c r="D19" s="64">
        <v>6223.32</v>
      </c>
      <c r="E19" s="69" t="s">
        <v>1083</v>
      </c>
      <c r="F19" s="92" t="s">
        <v>1081</v>
      </c>
      <c r="G19" s="2" t="s">
        <v>61</v>
      </c>
      <c r="H19" s="13">
        <v>0</v>
      </c>
      <c r="I19" s="46">
        <f>D19-H19</f>
        <v>6223.32</v>
      </c>
      <c r="J19" s="65" t="s">
        <v>43</v>
      </c>
      <c r="K19" s="65" t="s">
        <v>20</v>
      </c>
      <c r="L19" s="24"/>
      <c r="M19" s="97">
        <v>1845.9</v>
      </c>
      <c r="N19" s="97">
        <v>4377.42</v>
      </c>
      <c r="O19" s="47"/>
      <c r="P19" s="24"/>
      <c r="Q19" s="24"/>
      <c r="R19" s="24"/>
      <c r="S19" s="24"/>
      <c r="T19" s="24"/>
      <c r="U19" s="24"/>
      <c r="V19" s="24"/>
      <c r="W19" s="24">
        <f aca="true" t="shared" si="1" ref="W19:W45">SUM(L19:V19)</f>
        <v>6223.32</v>
      </c>
    </row>
    <row r="20" spans="1:23" ht="12.75" outlineLevel="2">
      <c r="A20" s="13">
        <v>2</v>
      </c>
      <c r="B20" s="107" t="s">
        <v>1084</v>
      </c>
      <c r="C20" s="65" t="s">
        <v>1064</v>
      </c>
      <c r="D20" s="64">
        <v>7600.64</v>
      </c>
      <c r="E20" s="69" t="s">
        <v>1085</v>
      </c>
      <c r="F20" s="92" t="s">
        <v>1086</v>
      </c>
      <c r="G20" s="2" t="s">
        <v>101</v>
      </c>
      <c r="H20" s="13">
        <v>0</v>
      </c>
      <c r="I20" s="46">
        <f>D20-H20</f>
        <v>7600.64</v>
      </c>
      <c r="J20" s="65" t="s">
        <v>43</v>
      </c>
      <c r="K20" s="65" t="s">
        <v>20</v>
      </c>
      <c r="L20" s="13"/>
      <c r="M20" s="97">
        <v>1318.2</v>
      </c>
      <c r="N20" s="13">
        <v>6282.44</v>
      </c>
      <c r="O20" s="13"/>
      <c r="P20" s="13"/>
      <c r="Q20" s="13"/>
      <c r="R20" s="13"/>
      <c r="S20" s="13"/>
      <c r="T20" s="13"/>
      <c r="U20" s="13"/>
      <c r="V20" s="13"/>
      <c r="W20" s="13">
        <f t="shared" si="1"/>
        <v>7600.639999999999</v>
      </c>
    </row>
    <row r="21" spans="1:23" s="43" customFormat="1" ht="12.75" outlineLevel="1">
      <c r="A21" s="24"/>
      <c r="B21" s="108"/>
      <c r="C21" s="109"/>
      <c r="D21" s="110">
        <f>SUBTOTAL(9,D19:D20)</f>
        <v>13823.96</v>
      </c>
      <c r="E21" s="81"/>
      <c r="F21" s="29"/>
      <c r="G21" s="17"/>
      <c r="H21" s="24">
        <f>SUBTOTAL(9,H19:H20)</f>
        <v>0</v>
      </c>
      <c r="I21" s="47">
        <f>SUBTOTAL(9,I19:I20)</f>
        <v>13823.96</v>
      </c>
      <c r="J21" s="109"/>
      <c r="K21" s="109" t="s">
        <v>44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13">
        <f t="shared" si="1"/>
        <v>0</v>
      </c>
    </row>
    <row r="22" spans="1:23" ht="12.75" outlineLevel="2">
      <c r="A22" s="13">
        <v>1</v>
      </c>
      <c r="B22" s="107" t="s">
        <v>960</v>
      </c>
      <c r="C22" s="65" t="s">
        <v>930</v>
      </c>
      <c r="D22" s="64">
        <v>5222.64</v>
      </c>
      <c r="E22" s="69" t="s">
        <v>961</v>
      </c>
      <c r="F22" s="92" t="s">
        <v>937</v>
      </c>
      <c r="G22" s="2" t="s">
        <v>1087</v>
      </c>
      <c r="H22" s="13">
        <v>0</v>
      </c>
      <c r="I22" s="46">
        <f>D22-H22</f>
        <v>5222.64</v>
      </c>
      <c r="J22" s="65" t="s">
        <v>62</v>
      </c>
      <c r="K22" s="65" t="s">
        <v>0</v>
      </c>
      <c r="L22" s="13"/>
      <c r="M22" s="13">
        <v>5222.64</v>
      </c>
      <c r="N22" s="13"/>
      <c r="O22" s="13"/>
      <c r="P22" s="13"/>
      <c r="Q22" s="13"/>
      <c r="R22" s="13"/>
      <c r="S22" s="13"/>
      <c r="T22" s="16"/>
      <c r="U22" s="16"/>
      <c r="V22" s="16"/>
      <c r="W22" s="13">
        <f t="shared" si="1"/>
        <v>5222.64</v>
      </c>
    </row>
    <row r="23" spans="1:23" ht="12.75" outlineLevel="2">
      <c r="A23" s="13">
        <v>2</v>
      </c>
      <c r="B23" s="107" t="s">
        <v>1088</v>
      </c>
      <c r="C23" s="65" t="s">
        <v>1064</v>
      </c>
      <c r="D23" s="64">
        <v>9428.22</v>
      </c>
      <c r="E23" s="69" t="s">
        <v>1089</v>
      </c>
      <c r="F23" s="92" t="s">
        <v>1090</v>
      </c>
      <c r="G23" s="2" t="s">
        <v>61</v>
      </c>
      <c r="H23" s="13">
        <v>0</v>
      </c>
      <c r="I23" s="46">
        <f>D23-H23</f>
        <v>9428.22</v>
      </c>
      <c r="J23" s="65" t="s">
        <v>62</v>
      </c>
      <c r="K23" s="65" t="s">
        <v>0</v>
      </c>
      <c r="L23" s="13"/>
      <c r="M23" s="13">
        <v>348.45</v>
      </c>
      <c r="N23" s="13">
        <v>9079.77</v>
      </c>
      <c r="O23" s="13"/>
      <c r="P23" s="13"/>
      <c r="Q23" s="13"/>
      <c r="R23" s="13"/>
      <c r="S23" s="13"/>
      <c r="T23" s="13"/>
      <c r="U23" s="13"/>
      <c r="V23" s="13"/>
      <c r="W23" s="13">
        <f t="shared" si="1"/>
        <v>9428.220000000001</v>
      </c>
    </row>
    <row r="24" spans="1:23" s="43" customFormat="1" ht="12.75" outlineLevel="1">
      <c r="A24" s="24"/>
      <c r="B24" s="108"/>
      <c r="C24" s="109"/>
      <c r="D24" s="110">
        <f>SUBTOTAL(9,D22:D23)</f>
        <v>14650.86</v>
      </c>
      <c r="E24" s="81"/>
      <c r="F24" s="29"/>
      <c r="G24" s="17"/>
      <c r="H24" s="24">
        <f>SUBTOTAL(9,H22:H23)</f>
        <v>0</v>
      </c>
      <c r="I24" s="47">
        <f>SUBTOTAL(9,I22:I23)</f>
        <v>14650.86</v>
      </c>
      <c r="J24" s="109"/>
      <c r="K24" s="109" t="s">
        <v>63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>
        <f t="shared" si="1"/>
        <v>0</v>
      </c>
    </row>
    <row r="25" spans="1:23" ht="12.75" outlineLevel="2">
      <c r="A25" s="13">
        <v>1</v>
      </c>
      <c r="B25" s="107" t="s">
        <v>1091</v>
      </c>
      <c r="C25" s="65" t="s">
        <v>1092</v>
      </c>
      <c r="D25" s="64">
        <v>5386.08</v>
      </c>
      <c r="E25" s="69" t="s">
        <v>1093</v>
      </c>
      <c r="F25" s="92" t="s">
        <v>1066</v>
      </c>
      <c r="G25" s="2" t="s">
        <v>61</v>
      </c>
      <c r="H25" s="13">
        <v>0</v>
      </c>
      <c r="I25" s="46">
        <f aca="true" t="shared" si="2" ref="I25:I30">D25-H25</f>
        <v>5386.08</v>
      </c>
      <c r="J25" s="65" t="s">
        <v>45</v>
      </c>
      <c r="K25" s="65" t="s">
        <v>1</v>
      </c>
      <c r="L25" s="24"/>
      <c r="M25" s="24"/>
      <c r="N25" s="24"/>
      <c r="O25" s="24"/>
      <c r="P25" s="24"/>
      <c r="Q25" s="24"/>
      <c r="R25" s="24"/>
      <c r="S25" s="24"/>
      <c r="T25" s="24">
        <v>5386.08</v>
      </c>
      <c r="U25" s="24"/>
      <c r="V25" s="24"/>
      <c r="W25" s="13">
        <f t="shared" si="1"/>
        <v>5386.08</v>
      </c>
    </row>
    <row r="26" spans="1:23" ht="12.75" outlineLevel="2">
      <c r="A26" s="13">
        <v>2</v>
      </c>
      <c r="B26" s="107" t="s">
        <v>1094</v>
      </c>
      <c r="C26" s="65" t="s">
        <v>1092</v>
      </c>
      <c r="D26" s="64">
        <v>577.54</v>
      </c>
      <c r="E26" s="69" t="s">
        <v>1095</v>
      </c>
      <c r="F26" s="92" t="s">
        <v>1066</v>
      </c>
      <c r="G26" s="2" t="s">
        <v>61</v>
      </c>
      <c r="H26" s="13">
        <v>0</v>
      </c>
      <c r="I26" s="46">
        <f t="shared" si="2"/>
        <v>577.54</v>
      </c>
      <c r="J26" s="65" t="s">
        <v>45</v>
      </c>
      <c r="K26" s="65" t="s">
        <v>1</v>
      </c>
      <c r="L26" s="13"/>
      <c r="M26" s="13"/>
      <c r="N26" s="13"/>
      <c r="O26" s="13"/>
      <c r="P26" s="13"/>
      <c r="Q26" s="13"/>
      <c r="R26" s="13"/>
      <c r="S26" s="13"/>
      <c r="T26" s="13">
        <v>577.54</v>
      </c>
      <c r="U26" s="13"/>
      <c r="V26" s="13"/>
      <c r="W26" s="13">
        <f t="shared" si="1"/>
        <v>577.54</v>
      </c>
    </row>
    <row r="27" spans="1:23" ht="12.75" outlineLevel="2">
      <c r="A27" s="13">
        <v>3</v>
      </c>
      <c r="B27" s="107" t="s">
        <v>1096</v>
      </c>
      <c r="C27" s="65" t="s">
        <v>1092</v>
      </c>
      <c r="D27" s="64">
        <v>16927.68</v>
      </c>
      <c r="E27" s="69" t="s">
        <v>1097</v>
      </c>
      <c r="F27" s="92" t="s">
        <v>1066</v>
      </c>
      <c r="G27" s="2" t="s">
        <v>61</v>
      </c>
      <c r="H27" s="13">
        <v>0</v>
      </c>
      <c r="I27" s="46">
        <f t="shared" si="2"/>
        <v>16927.68</v>
      </c>
      <c r="J27" s="65" t="s">
        <v>45</v>
      </c>
      <c r="K27" s="65" t="s">
        <v>1</v>
      </c>
      <c r="L27" s="13"/>
      <c r="M27" s="13"/>
      <c r="N27" s="13"/>
      <c r="O27" s="13"/>
      <c r="P27" s="13"/>
      <c r="Q27" s="13"/>
      <c r="R27" s="13"/>
      <c r="S27" s="13"/>
      <c r="T27" s="13">
        <v>16927.68</v>
      </c>
      <c r="U27" s="13"/>
      <c r="V27" s="13"/>
      <c r="W27" s="13">
        <f t="shared" si="1"/>
        <v>16927.68</v>
      </c>
    </row>
    <row r="28" spans="1:23" ht="12.75" outlineLevel="2">
      <c r="A28" s="13">
        <v>4</v>
      </c>
      <c r="B28" s="107" t="s">
        <v>1098</v>
      </c>
      <c r="C28" s="65" t="s">
        <v>1092</v>
      </c>
      <c r="D28" s="64">
        <v>99.63</v>
      </c>
      <c r="E28" s="69" t="s">
        <v>1099</v>
      </c>
      <c r="F28" s="92" t="s">
        <v>1066</v>
      </c>
      <c r="G28" s="2" t="s">
        <v>61</v>
      </c>
      <c r="H28" s="13">
        <v>0</v>
      </c>
      <c r="I28" s="46">
        <f t="shared" si="2"/>
        <v>99.63</v>
      </c>
      <c r="J28" s="65" t="s">
        <v>45</v>
      </c>
      <c r="K28" s="65" t="s">
        <v>1</v>
      </c>
      <c r="L28" s="13"/>
      <c r="M28" s="13"/>
      <c r="N28" s="13"/>
      <c r="O28" s="13"/>
      <c r="P28" s="13"/>
      <c r="Q28" s="13"/>
      <c r="R28" s="13"/>
      <c r="S28" s="13"/>
      <c r="T28" s="13">
        <v>99.63</v>
      </c>
      <c r="U28" s="13"/>
      <c r="V28" s="13"/>
      <c r="W28" s="13">
        <f t="shared" si="1"/>
        <v>99.63</v>
      </c>
    </row>
    <row r="29" spans="1:23" ht="12.75" outlineLevel="2">
      <c r="A29" s="13">
        <v>5</v>
      </c>
      <c r="B29" s="107" t="s">
        <v>1100</v>
      </c>
      <c r="C29" s="65" t="s">
        <v>1092</v>
      </c>
      <c r="D29" s="64">
        <v>793.87</v>
      </c>
      <c r="E29" s="69" t="s">
        <v>1101</v>
      </c>
      <c r="F29" s="92" t="s">
        <v>1066</v>
      </c>
      <c r="G29" s="2" t="s">
        <v>61</v>
      </c>
      <c r="H29" s="40">
        <v>255.78</v>
      </c>
      <c r="I29" s="46">
        <f t="shared" si="2"/>
        <v>538.09</v>
      </c>
      <c r="J29" s="65" t="s">
        <v>45</v>
      </c>
      <c r="K29" s="65" t="s">
        <v>1</v>
      </c>
      <c r="L29" s="13"/>
      <c r="M29" s="13"/>
      <c r="N29" s="13"/>
      <c r="O29" s="13"/>
      <c r="P29" s="13"/>
      <c r="Q29" s="13"/>
      <c r="R29" s="13"/>
      <c r="S29" s="13"/>
      <c r="T29" s="13">
        <v>538.09</v>
      </c>
      <c r="U29" s="13"/>
      <c r="V29" s="13"/>
      <c r="W29" s="13">
        <f t="shared" si="1"/>
        <v>538.09</v>
      </c>
    </row>
    <row r="30" spans="1:23" ht="12.75" outlineLevel="2">
      <c r="A30" s="13">
        <v>6</v>
      </c>
      <c r="B30" s="107" t="s">
        <v>1102</v>
      </c>
      <c r="C30" s="65" t="s">
        <v>1092</v>
      </c>
      <c r="D30" s="64">
        <v>396.93</v>
      </c>
      <c r="E30" s="69" t="s">
        <v>1103</v>
      </c>
      <c r="F30" s="92" t="s">
        <v>1066</v>
      </c>
      <c r="G30" s="2" t="s">
        <v>61</v>
      </c>
      <c r="H30" s="13">
        <v>0</v>
      </c>
      <c r="I30" s="46">
        <f t="shared" si="2"/>
        <v>396.93</v>
      </c>
      <c r="J30" s="65" t="s">
        <v>45</v>
      </c>
      <c r="K30" s="65" t="s">
        <v>1</v>
      </c>
      <c r="L30" s="13"/>
      <c r="M30" s="13"/>
      <c r="N30" s="13"/>
      <c r="O30" s="13"/>
      <c r="P30" s="13"/>
      <c r="Q30" s="13"/>
      <c r="R30" s="13"/>
      <c r="S30" s="13"/>
      <c r="T30" s="13">
        <v>396.93</v>
      </c>
      <c r="U30" s="13"/>
      <c r="V30" s="13"/>
      <c r="W30" s="13">
        <f t="shared" si="1"/>
        <v>396.93</v>
      </c>
    </row>
    <row r="31" spans="1:23" s="43" customFormat="1" ht="12.75" outlineLevel="1">
      <c r="A31" s="24"/>
      <c r="B31" s="108"/>
      <c r="C31" s="109"/>
      <c r="D31" s="110">
        <f>SUBTOTAL(9,D25:D30)</f>
        <v>24181.73</v>
      </c>
      <c r="E31" s="81"/>
      <c r="F31" s="29"/>
      <c r="G31" s="17"/>
      <c r="H31" s="24">
        <f>SUBTOTAL(9,H25:H30)</f>
        <v>255.78</v>
      </c>
      <c r="I31" s="47">
        <f>SUBTOTAL(9,I25:I30)</f>
        <v>23925.95</v>
      </c>
      <c r="J31" s="109"/>
      <c r="K31" s="109" t="s">
        <v>46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>
        <f t="shared" si="1"/>
        <v>0</v>
      </c>
    </row>
    <row r="32" spans="1:23" ht="12.75" outlineLevel="2">
      <c r="A32" s="13">
        <v>1</v>
      </c>
      <c r="B32" s="107" t="s">
        <v>1104</v>
      </c>
      <c r="C32" s="65" t="s">
        <v>932</v>
      </c>
      <c r="D32" s="64">
        <v>1962.42</v>
      </c>
      <c r="E32" s="69" t="s">
        <v>1105</v>
      </c>
      <c r="F32" s="92" t="s">
        <v>1081</v>
      </c>
      <c r="G32" s="2" t="s">
        <v>61</v>
      </c>
      <c r="H32" s="13">
        <v>0</v>
      </c>
      <c r="I32" s="46">
        <f aca="true" t="shared" si="3" ref="I32:I43">D32-H32</f>
        <v>1962.42</v>
      </c>
      <c r="J32" s="65" t="s">
        <v>47</v>
      </c>
      <c r="K32" s="65" t="s">
        <v>5</v>
      </c>
      <c r="L32" s="13"/>
      <c r="M32" s="13">
        <v>1581</v>
      </c>
      <c r="N32" s="13">
        <v>381.42</v>
      </c>
      <c r="O32" s="13"/>
      <c r="P32" s="13"/>
      <c r="Q32" s="13"/>
      <c r="R32" s="13"/>
      <c r="S32" s="13"/>
      <c r="T32" s="13"/>
      <c r="U32" s="13"/>
      <c r="V32" s="13"/>
      <c r="W32" s="13">
        <f t="shared" si="1"/>
        <v>1962.42</v>
      </c>
    </row>
    <row r="33" spans="1:23" ht="12.75" outlineLevel="2">
      <c r="A33" s="13">
        <v>2</v>
      </c>
      <c r="B33" s="107" t="s">
        <v>1106</v>
      </c>
      <c r="C33" s="65" t="s">
        <v>932</v>
      </c>
      <c r="D33" s="64">
        <v>4336.82</v>
      </c>
      <c r="E33" s="69" t="s">
        <v>1107</v>
      </c>
      <c r="F33" s="92" t="s">
        <v>1081</v>
      </c>
      <c r="G33" s="2" t="s">
        <v>61</v>
      </c>
      <c r="H33" s="13">
        <v>0</v>
      </c>
      <c r="I33" s="46">
        <f t="shared" si="3"/>
        <v>4336.82</v>
      </c>
      <c r="J33" s="65" t="s">
        <v>47</v>
      </c>
      <c r="K33" s="65" t="s">
        <v>5</v>
      </c>
      <c r="L33" s="13"/>
      <c r="M33" s="13">
        <v>2709.86</v>
      </c>
      <c r="N33" s="13">
        <v>1626.96</v>
      </c>
      <c r="O33" s="13"/>
      <c r="P33" s="13"/>
      <c r="Q33" s="13"/>
      <c r="R33" s="13"/>
      <c r="S33" s="13"/>
      <c r="T33" s="13"/>
      <c r="U33" s="13"/>
      <c r="V33" s="13"/>
      <c r="W33" s="13">
        <f t="shared" si="1"/>
        <v>4336.82</v>
      </c>
    </row>
    <row r="34" spans="1:23" ht="12.75" outlineLevel="2">
      <c r="A34" s="13">
        <v>3</v>
      </c>
      <c r="B34" s="107" t="s">
        <v>1108</v>
      </c>
      <c r="C34" s="65" t="s">
        <v>932</v>
      </c>
      <c r="D34" s="64">
        <v>2593.26</v>
      </c>
      <c r="E34" s="69" t="s">
        <v>1109</v>
      </c>
      <c r="F34" s="92" t="s">
        <v>1110</v>
      </c>
      <c r="G34" s="2" t="s">
        <v>61</v>
      </c>
      <c r="H34" s="13">
        <v>0</v>
      </c>
      <c r="I34" s="46">
        <f t="shared" si="3"/>
        <v>2593.26</v>
      </c>
      <c r="J34" s="65" t="s">
        <v>47</v>
      </c>
      <c r="K34" s="65" t="s">
        <v>5</v>
      </c>
      <c r="L34" s="24"/>
      <c r="M34" s="97">
        <v>2366.82</v>
      </c>
      <c r="N34" s="97">
        <v>226.44</v>
      </c>
      <c r="O34" s="24"/>
      <c r="P34" s="24"/>
      <c r="Q34" s="24"/>
      <c r="R34" s="24"/>
      <c r="S34" s="24"/>
      <c r="T34" s="24"/>
      <c r="U34" s="24"/>
      <c r="V34" s="24"/>
      <c r="W34" s="13">
        <f t="shared" si="1"/>
        <v>2593.26</v>
      </c>
    </row>
    <row r="35" spans="1:23" ht="12.75" outlineLevel="2">
      <c r="A35" s="13">
        <v>4</v>
      </c>
      <c r="B35" s="107" t="s">
        <v>1111</v>
      </c>
      <c r="C35" s="65" t="s">
        <v>1112</v>
      </c>
      <c r="D35" s="64">
        <v>2250.74</v>
      </c>
      <c r="E35" s="69" t="s">
        <v>1113</v>
      </c>
      <c r="F35" s="92" t="s">
        <v>1114</v>
      </c>
      <c r="G35" s="2" t="s">
        <v>61</v>
      </c>
      <c r="H35" s="13">
        <v>0</v>
      </c>
      <c r="I35" s="46">
        <f t="shared" si="3"/>
        <v>2250.74</v>
      </c>
      <c r="J35" s="65" t="s">
        <v>47</v>
      </c>
      <c r="K35" s="65" t="s">
        <v>5</v>
      </c>
      <c r="L35" s="13"/>
      <c r="M35" s="13">
        <v>2108</v>
      </c>
      <c r="N35" s="13">
        <v>142.74</v>
      </c>
      <c r="O35" s="13"/>
      <c r="P35" s="13"/>
      <c r="Q35" s="13"/>
      <c r="R35" s="13"/>
      <c r="S35" s="13"/>
      <c r="T35" s="13"/>
      <c r="U35" s="13"/>
      <c r="V35" s="13"/>
      <c r="W35" s="13">
        <f t="shared" si="1"/>
        <v>2250.74</v>
      </c>
    </row>
    <row r="36" spans="1:23" ht="12.75" outlineLevel="2">
      <c r="A36" s="13">
        <v>5</v>
      </c>
      <c r="B36" s="107" t="s">
        <v>1115</v>
      </c>
      <c r="C36" s="65" t="s">
        <v>1114</v>
      </c>
      <c r="D36" s="64">
        <v>2444.21</v>
      </c>
      <c r="E36" s="69" t="s">
        <v>1116</v>
      </c>
      <c r="F36" s="92" t="s">
        <v>1114</v>
      </c>
      <c r="G36" s="2" t="s">
        <v>61</v>
      </c>
      <c r="H36" s="13">
        <v>0</v>
      </c>
      <c r="I36" s="46">
        <f t="shared" si="3"/>
        <v>2444.21</v>
      </c>
      <c r="J36" s="65" t="s">
        <v>47</v>
      </c>
      <c r="K36" s="65" t="s">
        <v>5</v>
      </c>
      <c r="L36" s="24"/>
      <c r="M36" s="24">
        <v>2282.79</v>
      </c>
      <c r="N36" s="24">
        <v>161.42</v>
      </c>
      <c r="O36" s="24"/>
      <c r="P36" s="24"/>
      <c r="Q36" s="24"/>
      <c r="R36" s="24"/>
      <c r="S36" s="24"/>
      <c r="T36" s="24"/>
      <c r="U36" s="24"/>
      <c r="V36" s="24"/>
      <c r="W36" s="13">
        <f t="shared" si="1"/>
        <v>2444.21</v>
      </c>
    </row>
    <row r="37" spans="1:23" ht="12.75" outlineLevel="2">
      <c r="A37" s="13">
        <v>6</v>
      </c>
      <c r="B37" s="107" t="s">
        <v>1117</v>
      </c>
      <c r="C37" s="65" t="s">
        <v>1118</v>
      </c>
      <c r="D37" s="64">
        <v>3315.55</v>
      </c>
      <c r="E37" s="69" t="s">
        <v>1119</v>
      </c>
      <c r="F37" s="92" t="s">
        <v>1118</v>
      </c>
      <c r="G37" s="2" t="s">
        <v>61</v>
      </c>
      <c r="H37" s="13">
        <v>0</v>
      </c>
      <c r="I37" s="46">
        <f t="shared" si="3"/>
        <v>3315.55</v>
      </c>
      <c r="J37" s="65" t="s">
        <v>47</v>
      </c>
      <c r="K37" s="65" t="s">
        <v>5</v>
      </c>
      <c r="L37" s="13"/>
      <c r="M37" s="13">
        <v>1923.85</v>
      </c>
      <c r="N37" s="13">
        <v>1391.7</v>
      </c>
      <c r="O37" s="13"/>
      <c r="P37" s="13"/>
      <c r="Q37" s="13"/>
      <c r="R37" s="13"/>
      <c r="S37" s="13"/>
      <c r="T37" s="13"/>
      <c r="U37" s="13"/>
      <c r="V37" s="13"/>
      <c r="W37" s="13">
        <f t="shared" si="1"/>
        <v>3315.55</v>
      </c>
    </row>
    <row r="38" spans="1:23" ht="12.75" outlineLevel="2">
      <c r="A38" s="13">
        <v>7</v>
      </c>
      <c r="B38" s="107" t="s">
        <v>1120</v>
      </c>
      <c r="C38" s="65" t="s">
        <v>1121</v>
      </c>
      <c r="D38" s="64">
        <v>4417.82</v>
      </c>
      <c r="E38" s="69" t="s">
        <v>1122</v>
      </c>
      <c r="F38" s="92" t="s">
        <v>1123</v>
      </c>
      <c r="G38" s="2" t="s">
        <v>61</v>
      </c>
      <c r="H38" s="13">
        <v>0</v>
      </c>
      <c r="I38" s="46">
        <f t="shared" si="3"/>
        <v>4417.82</v>
      </c>
      <c r="J38" s="65" t="s">
        <v>47</v>
      </c>
      <c r="K38" s="65" t="s">
        <v>5</v>
      </c>
      <c r="L38" s="13"/>
      <c r="M38" s="13">
        <v>1863.08</v>
      </c>
      <c r="N38" s="13">
        <v>2145.48</v>
      </c>
      <c r="O38" s="13"/>
      <c r="P38" s="64"/>
      <c r="Q38" s="64"/>
      <c r="R38" s="65"/>
      <c r="S38" s="13"/>
      <c r="T38" s="13"/>
      <c r="U38" s="13"/>
      <c r="V38" s="13">
        <v>409.26</v>
      </c>
      <c r="W38" s="13">
        <f t="shared" si="1"/>
        <v>4417.82</v>
      </c>
    </row>
    <row r="39" spans="1:23" ht="12.75" outlineLevel="2">
      <c r="A39" s="13">
        <v>8</v>
      </c>
      <c r="B39" s="107" t="s">
        <v>1124</v>
      </c>
      <c r="C39" s="65" t="s">
        <v>1123</v>
      </c>
      <c r="D39" s="64">
        <v>263.5</v>
      </c>
      <c r="E39" s="69" t="s">
        <v>1125</v>
      </c>
      <c r="F39" s="92" t="s">
        <v>1126</v>
      </c>
      <c r="G39" s="2" t="s">
        <v>61</v>
      </c>
      <c r="H39" s="13">
        <v>0</v>
      </c>
      <c r="I39" s="46">
        <f t="shared" si="3"/>
        <v>263.5</v>
      </c>
      <c r="J39" s="65" t="s">
        <v>47</v>
      </c>
      <c r="K39" s="65" t="s">
        <v>5</v>
      </c>
      <c r="L39" s="24"/>
      <c r="M39" s="24">
        <v>263.5</v>
      </c>
      <c r="N39" s="24"/>
      <c r="O39" s="24"/>
      <c r="P39" s="64"/>
      <c r="Q39" s="64"/>
      <c r="R39" s="65"/>
      <c r="S39" s="24"/>
      <c r="T39" s="24"/>
      <c r="U39" s="24"/>
      <c r="V39" s="24"/>
      <c r="W39" s="13">
        <f t="shared" si="1"/>
        <v>263.5</v>
      </c>
    </row>
    <row r="40" spans="1:23" ht="12.75" outlineLevel="2">
      <c r="A40" s="13">
        <v>9</v>
      </c>
      <c r="B40" s="107" t="s">
        <v>1127</v>
      </c>
      <c r="C40" s="65" t="s">
        <v>1123</v>
      </c>
      <c r="D40" s="64">
        <v>2242.66</v>
      </c>
      <c r="E40" s="69" t="s">
        <v>1128</v>
      </c>
      <c r="F40" s="92" t="s">
        <v>1126</v>
      </c>
      <c r="G40" s="2" t="s">
        <v>61</v>
      </c>
      <c r="H40" s="13">
        <v>0</v>
      </c>
      <c r="I40" s="46">
        <f t="shared" si="3"/>
        <v>2242.66</v>
      </c>
      <c r="J40" s="65" t="s">
        <v>47</v>
      </c>
      <c r="K40" s="65" t="s">
        <v>5</v>
      </c>
      <c r="L40" s="13"/>
      <c r="M40" s="13">
        <v>1844.5</v>
      </c>
      <c r="N40" s="13">
        <v>398.16</v>
      </c>
      <c r="O40" s="13"/>
      <c r="P40" s="64"/>
      <c r="Q40" s="64"/>
      <c r="R40" s="65"/>
      <c r="S40" s="13"/>
      <c r="T40" s="13"/>
      <c r="U40" s="13"/>
      <c r="V40" s="13"/>
      <c r="W40" s="13">
        <f t="shared" si="1"/>
        <v>2242.66</v>
      </c>
    </row>
    <row r="41" spans="1:23" ht="12.75" outlineLevel="2">
      <c r="A41" s="13">
        <v>10</v>
      </c>
      <c r="B41" s="107" t="s">
        <v>1129</v>
      </c>
      <c r="C41" s="65" t="s">
        <v>1064</v>
      </c>
      <c r="D41" s="64">
        <v>2388.24</v>
      </c>
      <c r="E41" s="69" t="s">
        <v>1130</v>
      </c>
      <c r="F41" s="92" t="s">
        <v>1066</v>
      </c>
      <c r="G41" s="2" t="s">
        <v>61</v>
      </c>
      <c r="H41" s="13">
        <v>0</v>
      </c>
      <c r="I41" s="46">
        <f t="shared" si="3"/>
        <v>2388.24</v>
      </c>
      <c r="J41" s="65" t="s">
        <v>47</v>
      </c>
      <c r="K41" s="65" t="s">
        <v>5</v>
      </c>
      <c r="L41" s="13"/>
      <c r="M41" s="13">
        <v>2371.5</v>
      </c>
      <c r="N41" s="13">
        <v>16.74</v>
      </c>
      <c r="O41" s="13"/>
      <c r="P41" s="64"/>
      <c r="Q41" s="64"/>
      <c r="R41" s="65"/>
      <c r="S41" s="13"/>
      <c r="T41" s="13"/>
      <c r="U41" s="13"/>
      <c r="V41" s="13"/>
      <c r="W41" s="13">
        <f t="shared" si="1"/>
        <v>2388.24</v>
      </c>
    </row>
    <row r="42" spans="1:23" ht="12.75" outlineLevel="2">
      <c r="A42" s="13">
        <v>11</v>
      </c>
      <c r="B42" s="107" t="s">
        <v>1131</v>
      </c>
      <c r="C42" s="65" t="s">
        <v>1064</v>
      </c>
      <c r="D42" s="64">
        <v>4479.56</v>
      </c>
      <c r="E42" s="69" t="s">
        <v>1132</v>
      </c>
      <c r="F42" s="92" t="s">
        <v>1066</v>
      </c>
      <c r="G42" s="2" t="s">
        <v>61</v>
      </c>
      <c r="H42" s="13">
        <v>0</v>
      </c>
      <c r="I42" s="46">
        <f t="shared" si="3"/>
        <v>4479.56</v>
      </c>
      <c r="J42" s="65" t="s">
        <v>47</v>
      </c>
      <c r="K42" s="65" t="s">
        <v>5</v>
      </c>
      <c r="L42" s="24"/>
      <c r="M42" s="24"/>
      <c r="N42" s="24"/>
      <c r="O42" s="24"/>
      <c r="P42" s="64"/>
      <c r="Q42" s="64"/>
      <c r="R42" s="65"/>
      <c r="S42" s="24"/>
      <c r="T42" s="24"/>
      <c r="U42" s="24"/>
      <c r="V42" s="24"/>
      <c r="W42" s="13">
        <f t="shared" si="1"/>
        <v>0</v>
      </c>
    </row>
    <row r="43" spans="1:23" ht="12.75" outlineLevel="2">
      <c r="A43" s="13">
        <v>12</v>
      </c>
      <c r="B43" s="107" t="s">
        <v>1133</v>
      </c>
      <c r="C43" s="65" t="s">
        <v>1064</v>
      </c>
      <c r="D43" s="64">
        <v>2295.87</v>
      </c>
      <c r="E43" s="69" t="s">
        <v>1134</v>
      </c>
      <c r="F43" s="92" t="s">
        <v>1066</v>
      </c>
      <c r="G43" s="2" t="s">
        <v>61</v>
      </c>
      <c r="H43" s="13">
        <v>0</v>
      </c>
      <c r="I43" s="46">
        <f t="shared" si="3"/>
        <v>2295.87</v>
      </c>
      <c r="J43" s="65" t="s">
        <v>47</v>
      </c>
      <c r="K43" s="65" t="s">
        <v>5</v>
      </c>
      <c r="L43" s="13"/>
      <c r="M43" s="13"/>
      <c r="N43" s="13"/>
      <c r="O43" s="13"/>
      <c r="P43" s="64"/>
      <c r="Q43" s="64"/>
      <c r="R43" s="65"/>
      <c r="S43" s="13"/>
      <c r="T43" s="13"/>
      <c r="U43" s="13"/>
      <c r="V43" s="13"/>
      <c r="W43" s="13">
        <f t="shared" si="1"/>
        <v>0</v>
      </c>
    </row>
    <row r="44" spans="1:23" s="43" customFormat="1" ht="12.75" outlineLevel="1">
      <c r="A44" s="24"/>
      <c r="B44" s="108"/>
      <c r="C44" s="109"/>
      <c r="D44" s="110">
        <f>SUBTOTAL(9,D32:D43)</f>
        <v>32990.65</v>
      </c>
      <c r="E44" s="81"/>
      <c r="F44" s="29"/>
      <c r="G44" s="17"/>
      <c r="H44" s="24">
        <f>SUBTOTAL(9,H32:H43)</f>
        <v>0</v>
      </c>
      <c r="I44" s="47">
        <f>SUBTOTAL(9,I32:I43)</f>
        <v>32990.65</v>
      </c>
      <c r="J44" s="109"/>
      <c r="K44" s="109" t="s">
        <v>48</v>
      </c>
      <c r="L44" s="13"/>
      <c r="M44" s="13"/>
      <c r="N44" s="13"/>
      <c r="O44" s="13"/>
      <c r="P44" s="64"/>
      <c r="Q44" s="64"/>
      <c r="R44" s="65"/>
      <c r="S44" s="13"/>
      <c r="T44" s="13"/>
      <c r="U44" s="13"/>
      <c r="V44" s="13"/>
      <c r="W44" s="13">
        <f t="shared" si="1"/>
        <v>0</v>
      </c>
    </row>
    <row r="45" spans="1:23" ht="12.75" outlineLevel="2">
      <c r="A45" s="13">
        <v>1</v>
      </c>
      <c r="B45" s="107" t="s">
        <v>1135</v>
      </c>
      <c r="C45" s="65" t="s">
        <v>932</v>
      </c>
      <c r="D45" s="64">
        <v>942.18</v>
      </c>
      <c r="E45" s="69" t="s">
        <v>1136</v>
      </c>
      <c r="F45" s="92" t="s">
        <v>1081</v>
      </c>
      <c r="G45" s="2" t="s">
        <v>61</v>
      </c>
      <c r="H45" s="13">
        <v>0</v>
      </c>
      <c r="I45" s="46">
        <f>D45-H45</f>
        <v>942.18</v>
      </c>
      <c r="J45" s="65" t="s">
        <v>157</v>
      </c>
      <c r="K45" s="65" t="s">
        <v>158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>
        <f t="shared" si="1"/>
        <v>0</v>
      </c>
    </row>
    <row r="46" spans="1:23" ht="12.75" outlineLevel="2">
      <c r="A46" s="13">
        <v>2</v>
      </c>
      <c r="B46" s="107" t="s">
        <v>1137</v>
      </c>
      <c r="C46" s="65" t="s">
        <v>1064</v>
      </c>
      <c r="D46" s="64">
        <v>314.06</v>
      </c>
      <c r="E46" s="69" t="s">
        <v>1138</v>
      </c>
      <c r="F46" s="92" t="s">
        <v>1086</v>
      </c>
      <c r="G46" s="2" t="s">
        <v>101</v>
      </c>
      <c r="H46" s="13">
        <v>0</v>
      </c>
      <c r="I46" s="46">
        <f>D46-H46</f>
        <v>314.06</v>
      </c>
      <c r="J46" s="65" t="s">
        <v>157</v>
      </c>
      <c r="K46" s="65" t="s">
        <v>158</v>
      </c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</row>
    <row r="47" spans="1:23" s="43" customFormat="1" ht="12.75" outlineLevel="1">
      <c r="A47" s="24"/>
      <c r="B47" s="108"/>
      <c r="C47" s="109"/>
      <c r="D47" s="110">
        <f>SUBTOTAL(9,D45:D46)</f>
        <v>1256.24</v>
      </c>
      <c r="E47" s="81"/>
      <c r="F47" s="29"/>
      <c r="G47" s="17"/>
      <c r="H47" s="24">
        <f>SUBTOTAL(9,H45:H46)</f>
        <v>0</v>
      </c>
      <c r="I47" s="47">
        <f>SUBTOTAL(9,I45:I46)</f>
        <v>1256.24</v>
      </c>
      <c r="J47" s="109"/>
      <c r="K47" s="109" t="s">
        <v>159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>
        <f>SUM(L47:V47)</f>
        <v>0</v>
      </c>
    </row>
    <row r="48" spans="1:23" ht="63.75" outlineLevel="2">
      <c r="A48" s="97">
        <v>1</v>
      </c>
      <c r="B48" s="107" t="s">
        <v>1139</v>
      </c>
      <c r="C48" s="65" t="s">
        <v>1064</v>
      </c>
      <c r="D48" s="64">
        <v>2885.4</v>
      </c>
      <c r="E48" s="69" t="s">
        <v>1140</v>
      </c>
      <c r="F48" s="92" t="s">
        <v>1066</v>
      </c>
      <c r="G48" s="2" t="s">
        <v>61</v>
      </c>
      <c r="H48" s="13">
        <v>0</v>
      </c>
      <c r="I48" s="46">
        <f>D48-H48</f>
        <v>2885.4</v>
      </c>
      <c r="J48" s="65" t="s">
        <v>49</v>
      </c>
      <c r="K48" s="65" t="s">
        <v>6</v>
      </c>
      <c r="L48" s="60" t="s">
        <v>504</v>
      </c>
      <c r="M48" s="61" t="s">
        <v>502</v>
      </c>
      <c r="N48" s="62" t="s">
        <v>501</v>
      </c>
      <c r="O48" s="62" t="s">
        <v>503</v>
      </c>
      <c r="P48" s="62" t="s">
        <v>779</v>
      </c>
      <c r="Q48" s="60" t="s">
        <v>499</v>
      </c>
      <c r="R48" s="59" t="s">
        <v>778</v>
      </c>
      <c r="S48" s="62" t="s">
        <v>658</v>
      </c>
      <c r="T48" s="73" t="s">
        <v>505</v>
      </c>
      <c r="U48" s="62" t="s">
        <v>780</v>
      </c>
      <c r="V48" s="62" t="s">
        <v>781</v>
      </c>
      <c r="W48" s="99"/>
    </row>
    <row r="49" spans="1:23" ht="12.75" outlineLevel="2">
      <c r="A49" s="97">
        <v>2</v>
      </c>
      <c r="B49" s="107" t="s">
        <v>1141</v>
      </c>
      <c r="C49" s="65" t="s">
        <v>1064</v>
      </c>
      <c r="D49" s="64">
        <v>173.07</v>
      </c>
      <c r="E49" s="69" t="s">
        <v>1142</v>
      </c>
      <c r="F49" s="92" t="s">
        <v>1066</v>
      </c>
      <c r="G49" s="2" t="s">
        <v>61</v>
      </c>
      <c r="H49" s="13">
        <v>0</v>
      </c>
      <c r="I49" s="46">
        <f>D49-H49</f>
        <v>173.07</v>
      </c>
      <c r="J49" s="65" t="s">
        <v>49</v>
      </c>
      <c r="K49" s="65" t="s">
        <v>6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>
        <f aca="true" t="shared" si="4" ref="W49:W71">SUM(L49:V49)</f>
        <v>0</v>
      </c>
    </row>
    <row r="50" spans="1:23" s="43" customFormat="1" ht="12.75" outlineLevel="1">
      <c r="A50" s="97"/>
      <c r="B50" s="108"/>
      <c r="C50" s="109"/>
      <c r="D50" s="110">
        <f>SUBTOTAL(9,D48:D49)</f>
        <v>3058.4700000000003</v>
      </c>
      <c r="E50" s="81"/>
      <c r="F50" s="29"/>
      <c r="G50" s="17"/>
      <c r="H50" s="24">
        <f>SUBTOTAL(9,H48:H49)</f>
        <v>0</v>
      </c>
      <c r="I50" s="47">
        <f>SUBTOTAL(9,I48:I49)</f>
        <v>3058.4700000000003</v>
      </c>
      <c r="J50" s="109"/>
      <c r="K50" s="109" t="s">
        <v>50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>
        <f t="shared" si="4"/>
        <v>0</v>
      </c>
    </row>
    <row r="51" spans="1:23" ht="12.75" outlineLevel="2">
      <c r="A51" s="97">
        <v>1</v>
      </c>
      <c r="B51" s="107" t="s">
        <v>1143</v>
      </c>
      <c r="C51" s="65" t="s">
        <v>932</v>
      </c>
      <c r="D51" s="64">
        <v>12942.68</v>
      </c>
      <c r="E51" s="69" t="s">
        <v>1144</v>
      </c>
      <c r="F51" s="92" t="s">
        <v>1081</v>
      </c>
      <c r="G51" s="2" t="s">
        <v>61</v>
      </c>
      <c r="H51" s="13">
        <v>0</v>
      </c>
      <c r="I51" s="46">
        <f>D51-H51</f>
        <v>12942.68</v>
      </c>
      <c r="J51" s="65" t="s">
        <v>51</v>
      </c>
      <c r="K51" s="65" t="s">
        <v>16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>
        <f t="shared" si="4"/>
        <v>0</v>
      </c>
    </row>
    <row r="52" spans="1:23" ht="12.75" outlineLevel="2">
      <c r="A52" s="97">
        <v>2</v>
      </c>
      <c r="B52" s="107" t="s">
        <v>1145</v>
      </c>
      <c r="C52" s="65" t="s">
        <v>932</v>
      </c>
      <c r="D52" s="64">
        <v>886.33</v>
      </c>
      <c r="E52" s="69" t="s">
        <v>1146</v>
      </c>
      <c r="F52" s="92" t="s">
        <v>1081</v>
      </c>
      <c r="G52" s="2" t="s">
        <v>61</v>
      </c>
      <c r="H52" s="13">
        <v>0</v>
      </c>
      <c r="I52" s="46">
        <f>D52-H52</f>
        <v>886.33</v>
      </c>
      <c r="J52" s="65" t="s">
        <v>51</v>
      </c>
      <c r="K52" s="65" t="s">
        <v>16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W52" s="13">
        <f t="shared" si="4"/>
        <v>0</v>
      </c>
    </row>
    <row r="53" spans="1:23" ht="12.75" outlineLevel="2">
      <c r="A53" s="97">
        <v>3</v>
      </c>
      <c r="B53" s="107" t="s">
        <v>1147</v>
      </c>
      <c r="C53" s="65" t="s">
        <v>1114</v>
      </c>
      <c r="D53" s="64">
        <v>25507.33</v>
      </c>
      <c r="E53" s="69" t="s">
        <v>1148</v>
      </c>
      <c r="F53" s="92" t="s">
        <v>1149</v>
      </c>
      <c r="G53" s="2" t="s">
        <v>61</v>
      </c>
      <c r="H53" s="13">
        <v>0</v>
      </c>
      <c r="I53" s="46">
        <f>D53-H53</f>
        <v>25507.33</v>
      </c>
      <c r="J53" s="65" t="s">
        <v>51</v>
      </c>
      <c r="K53" s="65" t="s">
        <v>16</v>
      </c>
      <c r="L53" s="13"/>
      <c r="M53" s="13"/>
      <c r="N53" s="13"/>
      <c r="O53" s="13"/>
      <c r="P53" s="13"/>
      <c r="Q53" s="13"/>
      <c r="R53" s="13"/>
      <c r="S53" s="13"/>
      <c r="U53" s="13"/>
      <c r="V53" s="13"/>
      <c r="W53" s="13">
        <f t="shared" si="4"/>
        <v>0</v>
      </c>
    </row>
    <row r="54" spans="1:23" ht="12.75" outlineLevel="2">
      <c r="A54" s="97">
        <v>4</v>
      </c>
      <c r="B54" s="107" t="s">
        <v>1150</v>
      </c>
      <c r="C54" s="65" t="s">
        <v>1064</v>
      </c>
      <c r="D54" s="64">
        <v>17167.32</v>
      </c>
      <c r="E54" s="69" t="s">
        <v>1151</v>
      </c>
      <c r="F54" s="92" t="s">
        <v>1064</v>
      </c>
      <c r="G54" s="2" t="s">
        <v>61</v>
      </c>
      <c r="H54" s="13">
        <v>0</v>
      </c>
      <c r="I54" s="46">
        <f>D54-H54</f>
        <v>17167.32</v>
      </c>
      <c r="J54" s="65" t="s">
        <v>51</v>
      </c>
      <c r="K54" s="65" t="s">
        <v>16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>
        <f t="shared" si="4"/>
        <v>0</v>
      </c>
    </row>
    <row r="55" spans="1:23" ht="12.75" outlineLevel="2">
      <c r="A55" s="97">
        <v>5</v>
      </c>
      <c r="B55" s="107" t="s">
        <v>1152</v>
      </c>
      <c r="C55" s="65" t="s">
        <v>1064</v>
      </c>
      <c r="D55" s="64">
        <v>2945.64</v>
      </c>
      <c r="E55" s="69" t="s">
        <v>1153</v>
      </c>
      <c r="F55" s="92" t="s">
        <v>1066</v>
      </c>
      <c r="G55" s="2" t="s">
        <v>61</v>
      </c>
      <c r="H55" s="13">
        <v>0</v>
      </c>
      <c r="I55" s="46">
        <f>D55-H55</f>
        <v>2945.64</v>
      </c>
      <c r="J55" s="65" t="s">
        <v>51</v>
      </c>
      <c r="K55" s="65" t="s">
        <v>16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>
        <f t="shared" si="4"/>
        <v>0</v>
      </c>
    </row>
    <row r="56" spans="1:23" s="43" customFormat="1" ht="12.75" outlineLevel="1">
      <c r="A56" s="97"/>
      <c r="B56" s="108"/>
      <c r="C56" s="109"/>
      <c r="D56" s="110">
        <f>SUBTOTAL(9,D51:D55)</f>
        <v>59449.3</v>
      </c>
      <c r="E56" s="81"/>
      <c r="F56" s="29"/>
      <c r="G56" s="17"/>
      <c r="H56" s="24">
        <f>SUBTOTAL(9,H51:H55)</f>
        <v>0</v>
      </c>
      <c r="I56" s="47">
        <f>SUBTOTAL(9,I51:I55)</f>
        <v>59449.3</v>
      </c>
      <c r="J56" s="109"/>
      <c r="K56" s="109" t="s">
        <v>179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>
        <f t="shared" si="4"/>
        <v>0</v>
      </c>
    </row>
    <row r="57" spans="1:23" ht="12.75" outlineLevel="2">
      <c r="A57" s="97">
        <v>1</v>
      </c>
      <c r="B57" s="107" t="s">
        <v>1154</v>
      </c>
      <c r="C57" s="65" t="s">
        <v>932</v>
      </c>
      <c r="D57" s="64">
        <v>3077.76</v>
      </c>
      <c r="E57" s="69" t="s">
        <v>671</v>
      </c>
      <c r="F57" s="92" t="s">
        <v>1081</v>
      </c>
      <c r="G57" s="2" t="s">
        <v>61</v>
      </c>
      <c r="H57" s="13">
        <v>0</v>
      </c>
      <c r="I57" s="46">
        <f>D57-H57</f>
        <v>3077.76</v>
      </c>
      <c r="J57" s="65" t="s">
        <v>52</v>
      </c>
      <c r="K57" s="65" t="s">
        <v>9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>
        <f t="shared" si="4"/>
        <v>0</v>
      </c>
    </row>
    <row r="58" spans="1:23" ht="12.75" outlineLevel="2">
      <c r="A58" s="97">
        <v>2</v>
      </c>
      <c r="B58" s="107" t="s">
        <v>1155</v>
      </c>
      <c r="C58" s="65" t="s">
        <v>932</v>
      </c>
      <c r="D58" s="64">
        <v>192.36</v>
      </c>
      <c r="E58" s="69" t="s">
        <v>669</v>
      </c>
      <c r="F58" s="92" t="s">
        <v>1081</v>
      </c>
      <c r="G58" s="2" t="s">
        <v>61</v>
      </c>
      <c r="H58" s="13">
        <v>0</v>
      </c>
      <c r="I58" s="46">
        <f>D58-H58</f>
        <v>192.36</v>
      </c>
      <c r="J58" s="65" t="s">
        <v>52</v>
      </c>
      <c r="K58" s="65" t="s">
        <v>9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>
        <f t="shared" si="4"/>
        <v>0</v>
      </c>
    </row>
    <row r="59" spans="1:23" ht="12.75" outlineLevel="2">
      <c r="A59" s="97">
        <v>3</v>
      </c>
      <c r="B59" s="107" t="s">
        <v>1156</v>
      </c>
      <c r="C59" s="65" t="s">
        <v>932</v>
      </c>
      <c r="D59" s="64">
        <v>359.08</v>
      </c>
      <c r="E59" s="69" t="s">
        <v>1157</v>
      </c>
      <c r="F59" s="92" t="s">
        <v>1081</v>
      </c>
      <c r="G59" s="2" t="s">
        <v>61</v>
      </c>
      <c r="H59" s="13">
        <v>0</v>
      </c>
      <c r="I59" s="46">
        <f>D59-H59</f>
        <v>359.08</v>
      </c>
      <c r="J59" s="65" t="s">
        <v>52</v>
      </c>
      <c r="K59" s="65" t="s">
        <v>9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>
        <f t="shared" si="4"/>
        <v>0</v>
      </c>
    </row>
    <row r="60" spans="1:23" ht="12.75" outlineLevel="2">
      <c r="A60" s="97">
        <v>4</v>
      </c>
      <c r="B60" s="107" t="s">
        <v>1158</v>
      </c>
      <c r="C60" s="65" t="s">
        <v>932</v>
      </c>
      <c r="D60" s="64">
        <v>102.59</v>
      </c>
      <c r="E60" s="69" t="s">
        <v>1159</v>
      </c>
      <c r="F60" s="92" t="s">
        <v>1081</v>
      </c>
      <c r="G60" s="2" t="s">
        <v>61</v>
      </c>
      <c r="H60" s="13">
        <v>0</v>
      </c>
      <c r="I60" s="46">
        <f>D60-H60</f>
        <v>102.59</v>
      </c>
      <c r="J60" s="65" t="s">
        <v>52</v>
      </c>
      <c r="K60" s="65" t="s">
        <v>9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>
        <f t="shared" si="4"/>
        <v>0</v>
      </c>
    </row>
    <row r="61" spans="1:23" s="43" customFormat="1" ht="12.75" outlineLevel="1">
      <c r="A61" s="97"/>
      <c r="B61" s="108"/>
      <c r="C61" s="109"/>
      <c r="D61" s="110">
        <f>SUBTOTAL(9,D57:D60)</f>
        <v>3731.7900000000004</v>
      </c>
      <c r="E61" s="81"/>
      <c r="F61" s="29"/>
      <c r="G61" s="17"/>
      <c r="H61" s="24">
        <f>SUBTOTAL(9,H57:H60)</f>
        <v>0</v>
      </c>
      <c r="I61" s="47">
        <f>SUBTOTAL(9,I57:I60)</f>
        <v>3731.7900000000004</v>
      </c>
      <c r="J61" s="109"/>
      <c r="K61" s="109" t="s">
        <v>53</v>
      </c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>
        <f t="shared" si="4"/>
        <v>0</v>
      </c>
    </row>
    <row r="62" spans="1:23" ht="12.75" outlineLevel="2">
      <c r="A62" s="97">
        <v>1</v>
      </c>
      <c r="B62" s="107" t="s">
        <v>1160</v>
      </c>
      <c r="C62" s="65" t="s">
        <v>932</v>
      </c>
      <c r="D62" s="64">
        <v>333.84</v>
      </c>
      <c r="E62" s="69" t="s">
        <v>1161</v>
      </c>
      <c r="F62" s="92" t="s">
        <v>1081</v>
      </c>
      <c r="G62" s="2" t="s">
        <v>61</v>
      </c>
      <c r="H62" s="13">
        <v>0</v>
      </c>
      <c r="I62" s="46">
        <f>D62-H62</f>
        <v>333.84</v>
      </c>
      <c r="J62" s="65" t="s">
        <v>150</v>
      </c>
      <c r="K62" s="65" t="s">
        <v>12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>
        <f t="shared" si="4"/>
        <v>0</v>
      </c>
    </row>
    <row r="63" spans="1:23" ht="12.75" outlineLevel="2">
      <c r="A63" s="97">
        <v>2</v>
      </c>
      <c r="B63" s="107" t="s">
        <v>1162</v>
      </c>
      <c r="C63" s="65" t="s">
        <v>1110</v>
      </c>
      <c r="D63" s="64">
        <v>478.72</v>
      </c>
      <c r="E63" s="69" t="s">
        <v>1163</v>
      </c>
      <c r="F63" s="92" t="s">
        <v>1110</v>
      </c>
      <c r="G63" s="2" t="s">
        <v>61</v>
      </c>
      <c r="H63" s="13">
        <v>0</v>
      </c>
      <c r="I63" s="46">
        <f>D63-H63</f>
        <v>478.72</v>
      </c>
      <c r="J63" s="65" t="s">
        <v>150</v>
      </c>
      <c r="K63" s="65" t="s">
        <v>12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>
        <f t="shared" si="4"/>
        <v>0</v>
      </c>
    </row>
    <row r="64" spans="1:23" ht="12.75" outlineLevel="2">
      <c r="A64" s="97">
        <v>3</v>
      </c>
      <c r="B64" s="107" t="s">
        <v>1164</v>
      </c>
      <c r="C64" s="65" t="s">
        <v>1114</v>
      </c>
      <c r="D64" s="64">
        <v>474.99</v>
      </c>
      <c r="E64" s="69" t="s">
        <v>1165</v>
      </c>
      <c r="F64" s="92" t="s">
        <v>1066</v>
      </c>
      <c r="G64" s="2" t="s">
        <v>61</v>
      </c>
      <c r="H64" s="13">
        <v>0</v>
      </c>
      <c r="I64" s="46">
        <f>D64-H64</f>
        <v>474.99</v>
      </c>
      <c r="J64" s="65" t="s">
        <v>150</v>
      </c>
      <c r="K64" s="65" t="s">
        <v>12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>
        <f t="shared" si="4"/>
        <v>0</v>
      </c>
    </row>
    <row r="65" spans="1:23" ht="12.75" outlineLevel="2">
      <c r="A65" s="97">
        <v>4</v>
      </c>
      <c r="B65" s="107" t="s">
        <v>1166</v>
      </c>
      <c r="C65" s="65" t="s">
        <v>1167</v>
      </c>
      <c r="D65" s="64">
        <v>942.34</v>
      </c>
      <c r="E65" s="69" t="s">
        <v>1168</v>
      </c>
      <c r="F65" s="92" t="s">
        <v>1066</v>
      </c>
      <c r="G65" s="2" t="s">
        <v>61</v>
      </c>
      <c r="H65" s="13">
        <v>0</v>
      </c>
      <c r="I65" s="46">
        <f>D65-H65</f>
        <v>942.34</v>
      </c>
      <c r="J65" s="65" t="s">
        <v>150</v>
      </c>
      <c r="K65" s="65" t="s">
        <v>12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>
        <f t="shared" si="4"/>
        <v>0</v>
      </c>
    </row>
    <row r="66" spans="1:23" s="43" customFormat="1" ht="12.75" outlineLevel="1">
      <c r="A66" s="97"/>
      <c r="B66" s="108"/>
      <c r="C66" s="109"/>
      <c r="D66" s="110">
        <f>SUBTOTAL(9,D62:D65)</f>
        <v>2229.89</v>
      </c>
      <c r="E66" s="81"/>
      <c r="F66" s="29"/>
      <c r="G66" s="17"/>
      <c r="H66" s="24">
        <f>SUBTOTAL(9,H62:H65)</f>
        <v>0</v>
      </c>
      <c r="I66" s="47">
        <f>SUBTOTAL(9,I62:I65)</f>
        <v>2229.89</v>
      </c>
      <c r="J66" s="109"/>
      <c r="K66" s="109" t="s">
        <v>178</v>
      </c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>
        <f t="shared" si="4"/>
        <v>0</v>
      </c>
    </row>
    <row r="67" spans="1:23" ht="12.75" outlineLevel="2">
      <c r="A67" s="97">
        <v>1</v>
      </c>
      <c r="B67" s="107" t="s">
        <v>1169</v>
      </c>
      <c r="C67" s="65" t="s">
        <v>1064</v>
      </c>
      <c r="D67" s="64">
        <v>243.07</v>
      </c>
      <c r="E67" s="69" t="s">
        <v>1170</v>
      </c>
      <c r="F67" s="92" t="s">
        <v>1086</v>
      </c>
      <c r="G67" s="7" t="s">
        <v>61</v>
      </c>
      <c r="H67" s="13">
        <v>0</v>
      </c>
      <c r="I67" s="46">
        <f>D67-H67</f>
        <v>243.07</v>
      </c>
      <c r="J67" s="65" t="s">
        <v>54</v>
      </c>
      <c r="K67" s="65" t="s">
        <v>8</v>
      </c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>
        <f t="shared" si="4"/>
        <v>0</v>
      </c>
    </row>
    <row r="68" spans="1:23" ht="12.75" outlineLevel="2">
      <c r="A68" s="97">
        <v>2</v>
      </c>
      <c r="B68" s="107" t="s">
        <v>1171</v>
      </c>
      <c r="C68" s="65" t="s">
        <v>1064</v>
      </c>
      <c r="D68" s="64">
        <v>243.07</v>
      </c>
      <c r="E68" s="69" t="s">
        <v>1172</v>
      </c>
      <c r="F68" s="92" t="s">
        <v>1086</v>
      </c>
      <c r="G68" s="7" t="s">
        <v>61</v>
      </c>
      <c r="H68" s="13">
        <v>0</v>
      </c>
      <c r="I68" s="46">
        <f>D68-H68</f>
        <v>243.07</v>
      </c>
      <c r="J68" s="65" t="s">
        <v>54</v>
      </c>
      <c r="K68" s="65" t="s">
        <v>8</v>
      </c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>
        <f t="shared" si="4"/>
        <v>0</v>
      </c>
    </row>
    <row r="69" spans="1:23" s="43" customFormat="1" ht="12.75" outlineLevel="1">
      <c r="A69" s="97"/>
      <c r="B69" s="108"/>
      <c r="C69" s="109"/>
      <c r="D69" s="110">
        <f>SUBTOTAL(9,D67:D68)</f>
        <v>486.14</v>
      </c>
      <c r="E69" s="81"/>
      <c r="F69" s="29"/>
      <c r="G69" s="17"/>
      <c r="H69" s="24">
        <f>SUBTOTAL(9,H67:H68)</f>
        <v>0</v>
      </c>
      <c r="I69" s="47">
        <f>SUBTOTAL(9,I67:I68)</f>
        <v>486.14</v>
      </c>
      <c r="J69" s="109"/>
      <c r="K69" s="109" t="s">
        <v>55</v>
      </c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>
        <f t="shared" si="4"/>
        <v>0</v>
      </c>
    </row>
    <row r="70" spans="1:23" ht="12.75" outlineLevel="2">
      <c r="A70" s="97">
        <v>1</v>
      </c>
      <c r="B70" s="107" t="s">
        <v>1173</v>
      </c>
      <c r="C70" s="65" t="s">
        <v>932</v>
      </c>
      <c r="D70" s="64">
        <v>1215.53</v>
      </c>
      <c r="E70" s="69" t="s">
        <v>1174</v>
      </c>
      <c r="F70" s="92" t="s">
        <v>1081</v>
      </c>
      <c r="G70" s="2" t="s">
        <v>61</v>
      </c>
      <c r="H70" s="13">
        <v>0</v>
      </c>
      <c r="I70" s="46">
        <f aca="true" t="shared" si="5" ref="I70:I80">D70-H70</f>
        <v>1215.53</v>
      </c>
      <c r="J70" s="65" t="s">
        <v>56</v>
      </c>
      <c r="K70" s="65" t="s">
        <v>4</v>
      </c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>
        <f t="shared" si="4"/>
        <v>0</v>
      </c>
    </row>
    <row r="71" spans="1:23" ht="12.75" outlineLevel="2">
      <c r="A71" s="97">
        <v>2</v>
      </c>
      <c r="B71" s="107" t="s">
        <v>1175</v>
      </c>
      <c r="C71" s="65" t="s">
        <v>1064</v>
      </c>
      <c r="D71" s="64">
        <v>8877.38</v>
      </c>
      <c r="E71" s="69" t="s">
        <v>1176</v>
      </c>
      <c r="F71" s="92" t="s">
        <v>1064</v>
      </c>
      <c r="G71" s="2" t="s">
        <v>61</v>
      </c>
      <c r="H71" s="13">
        <v>0</v>
      </c>
      <c r="I71" s="46">
        <f t="shared" si="5"/>
        <v>8877.38</v>
      </c>
      <c r="J71" s="65" t="s">
        <v>56</v>
      </c>
      <c r="K71" s="65" t="s">
        <v>4</v>
      </c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13">
        <f t="shared" si="4"/>
        <v>0</v>
      </c>
    </row>
    <row r="72" spans="1:23" ht="12.75" outlineLevel="2">
      <c r="A72" s="97">
        <v>3</v>
      </c>
      <c r="B72" s="107" t="s">
        <v>1177</v>
      </c>
      <c r="C72" s="65" t="s">
        <v>1064</v>
      </c>
      <c r="D72" s="64">
        <v>263.89</v>
      </c>
      <c r="E72" s="69" t="s">
        <v>1178</v>
      </c>
      <c r="F72" s="92" t="s">
        <v>1064</v>
      </c>
      <c r="G72" s="2" t="s">
        <v>61</v>
      </c>
      <c r="H72" s="13">
        <v>0</v>
      </c>
      <c r="I72" s="46">
        <f t="shared" si="5"/>
        <v>263.89</v>
      </c>
      <c r="J72" s="65" t="s">
        <v>56</v>
      </c>
      <c r="K72" s="65" t="s">
        <v>4</v>
      </c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>
        <f>SUM(L72:V72)</f>
        <v>0</v>
      </c>
    </row>
    <row r="73" spans="1:23" ht="12.75" outlineLevel="2">
      <c r="A73" s="97">
        <v>4</v>
      </c>
      <c r="B73" s="107" t="s">
        <v>1179</v>
      </c>
      <c r="C73" s="65" t="s">
        <v>1064</v>
      </c>
      <c r="D73" s="64">
        <v>4520.1</v>
      </c>
      <c r="E73" s="69" t="s">
        <v>1180</v>
      </c>
      <c r="F73" s="92" t="s">
        <v>1064</v>
      </c>
      <c r="G73" s="2" t="s">
        <v>61</v>
      </c>
      <c r="H73" s="13">
        <v>0</v>
      </c>
      <c r="I73" s="46">
        <f t="shared" si="5"/>
        <v>4520.1</v>
      </c>
      <c r="J73" s="65" t="s">
        <v>56</v>
      </c>
      <c r="K73" s="65" t="s">
        <v>4</v>
      </c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13">
        <f>SUM(L73:V73)</f>
        <v>0</v>
      </c>
    </row>
    <row r="74" spans="1:23" ht="12.75" outlineLevel="2">
      <c r="A74" s="97">
        <v>5</v>
      </c>
      <c r="B74" s="107" t="s">
        <v>1181</v>
      </c>
      <c r="C74" s="65" t="s">
        <v>1064</v>
      </c>
      <c r="D74" s="64">
        <v>19409.14</v>
      </c>
      <c r="E74" s="69" t="s">
        <v>1182</v>
      </c>
      <c r="F74" s="92" t="s">
        <v>1064</v>
      </c>
      <c r="G74" s="2" t="s">
        <v>61</v>
      </c>
      <c r="H74" s="40">
        <v>70.53</v>
      </c>
      <c r="I74" s="46">
        <f t="shared" si="5"/>
        <v>19338.61</v>
      </c>
      <c r="J74" s="65" t="s">
        <v>56</v>
      </c>
      <c r="K74" s="65" t="s">
        <v>4</v>
      </c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>
        <f>SUM(L74:V74)</f>
        <v>0</v>
      </c>
    </row>
    <row r="75" spans="1:23" ht="12.75" outlineLevel="2">
      <c r="A75" s="97">
        <v>6</v>
      </c>
      <c r="B75" s="107" t="s">
        <v>1183</v>
      </c>
      <c r="C75" s="65" t="s">
        <v>1064</v>
      </c>
      <c r="D75" s="64">
        <v>5320.38</v>
      </c>
      <c r="E75" s="69" t="s">
        <v>1184</v>
      </c>
      <c r="F75" s="92" t="s">
        <v>1064</v>
      </c>
      <c r="G75" s="2" t="s">
        <v>61</v>
      </c>
      <c r="H75" s="13">
        <v>0</v>
      </c>
      <c r="I75" s="46">
        <f t="shared" si="5"/>
        <v>5320.38</v>
      </c>
      <c r="J75" s="65" t="s">
        <v>56</v>
      </c>
      <c r="K75" s="65" t="s">
        <v>4</v>
      </c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13">
        <f>SUM(L75:V75)</f>
        <v>0</v>
      </c>
    </row>
    <row r="76" spans="1:23" ht="12.75" outlineLevel="2">
      <c r="A76" s="97">
        <v>7</v>
      </c>
      <c r="B76" s="107" t="s">
        <v>1185</v>
      </c>
      <c r="C76" s="65" t="s">
        <v>1064</v>
      </c>
      <c r="D76" s="64">
        <v>34557.35</v>
      </c>
      <c r="E76" s="69" t="s">
        <v>1186</v>
      </c>
      <c r="F76" s="92" t="s">
        <v>1064</v>
      </c>
      <c r="G76" s="2" t="s">
        <v>61</v>
      </c>
      <c r="H76" s="13">
        <v>0</v>
      </c>
      <c r="I76" s="46">
        <f t="shared" si="5"/>
        <v>34557.35</v>
      </c>
      <c r="J76" s="65" t="s">
        <v>56</v>
      </c>
      <c r="K76" s="65" t="s">
        <v>4</v>
      </c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>
        <f>SUM(L76:V76)</f>
        <v>0</v>
      </c>
    </row>
    <row r="77" spans="1:23" ht="12.75" outlineLevel="2">
      <c r="A77" s="97">
        <v>8</v>
      </c>
      <c r="B77" s="107" t="s">
        <v>1187</v>
      </c>
      <c r="C77" s="65" t="s">
        <v>1064</v>
      </c>
      <c r="D77" s="64">
        <v>9274.37</v>
      </c>
      <c r="E77" s="69" t="s">
        <v>1188</v>
      </c>
      <c r="F77" s="92" t="s">
        <v>1064</v>
      </c>
      <c r="G77" s="2" t="s">
        <v>61</v>
      </c>
      <c r="H77" s="13">
        <v>0</v>
      </c>
      <c r="I77" s="46">
        <f t="shared" si="5"/>
        <v>9274.37</v>
      </c>
      <c r="J77" s="65" t="s">
        <v>56</v>
      </c>
      <c r="K77" s="65" t="s">
        <v>4</v>
      </c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13">
        <f aca="true" t="shared" si="6" ref="W77:W89">SUM(L77:V77)</f>
        <v>0</v>
      </c>
    </row>
    <row r="78" spans="1:23" ht="12.75" outlineLevel="2">
      <c r="A78" s="97">
        <v>9</v>
      </c>
      <c r="B78" s="107" t="s">
        <v>1189</v>
      </c>
      <c r="C78" s="65" t="s">
        <v>1064</v>
      </c>
      <c r="D78" s="64">
        <v>326.29</v>
      </c>
      <c r="E78" s="69" t="s">
        <v>1190</v>
      </c>
      <c r="F78" s="92" t="s">
        <v>1064</v>
      </c>
      <c r="G78" s="2" t="s">
        <v>61</v>
      </c>
      <c r="H78" s="13">
        <v>0</v>
      </c>
      <c r="I78" s="46">
        <f t="shared" si="5"/>
        <v>326.29</v>
      </c>
      <c r="J78" s="65" t="s">
        <v>56</v>
      </c>
      <c r="K78" s="65" t="s">
        <v>4</v>
      </c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>
        <f t="shared" si="6"/>
        <v>0</v>
      </c>
    </row>
    <row r="79" spans="1:23" s="43" customFormat="1" ht="12.75" outlineLevel="2">
      <c r="A79" s="97">
        <v>10</v>
      </c>
      <c r="B79" s="107" t="s">
        <v>1191</v>
      </c>
      <c r="C79" s="65" t="s">
        <v>1064</v>
      </c>
      <c r="D79" s="64">
        <v>3716.54</v>
      </c>
      <c r="E79" s="69" t="s">
        <v>1192</v>
      </c>
      <c r="F79" s="92" t="s">
        <v>1066</v>
      </c>
      <c r="G79" s="2" t="s">
        <v>61</v>
      </c>
      <c r="H79" s="13">
        <v>0</v>
      </c>
      <c r="I79" s="46">
        <f t="shared" si="5"/>
        <v>3716.54</v>
      </c>
      <c r="J79" s="65" t="s">
        <v>56</v>
      </c>
      <c r="K79" s="65" t="s">
        <v>4</v>
      </c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>
        <f t="shared" si="6"/>
        <v>0</v>
      </c>
    </row>
    <row r="80" spans="1:23" s="43" customFormat="1" ht="12.75" outlineLevel="2">
      <c r="A80" s="97">
        <v>11</v>
      </c>
      <c r="B80" s="107" t="s">
        <v>1193</v>
      </c>
      <c r="C80" s="65" t="s">
        <v>1064</v>
      </c>
      <c r="D80" s="64">
        <v>1480.51</v>
      </c>
      <c r="E80" s="69" t="s">
        <v>1194</v>
      </c>
      <c r="F80" s="92" t="s">
        <v>1066</v>
      </c>
      <c r="G80" s="2" t="s">
        <v>61</v>
      </c>
      <c r="H80" s="13">
        <v>0</v>
      </c>
      <c r="I80" s="46">
        <f t="shared" si="5"/>
        <v>1480.51</v>
      </c>
      <c r="J80" s="65" t="s">
        <v>56</v>
      </c>
      <c r="K80" s="65" t="s">
        <v>4</v>
      </c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>
        <f t="shared" si="6"/>
        <v>0</v>
      </c>
    </row>
    <row r="81" spans="1:23" s="43" customFormat="1" ht="12.75" outlineLevel="1">
      <c r="A81" s="97"/>
      <c r="B81" s="108"/>
      <c r="C81" s="109"/>
      <c r="D81" s="110">
        <f>SUBTOTAL(9,D70:D80)</f>
        <v>88961.47999999997</v>
      </c>
      <c r="E81" s="81"/>
      <c r="F81" s="29"/>
      <c r="G81" s="17"/>
      <c r="H81" s="24">
        <f>SUBTOTAL(9,H70:H80)</f>
        <v>70.53</v>
      </c>
      <c r="I81" s="47">
        <f>SUBTOTAL(9,I70:I80)</f>
        <v>88890.94999999997</v>
      </c>
      <c r="J81" s="109"/>
      <c r="K81" s="109" t="s">
        <v>57</v>
      </c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>
        <f t="shared" si="6"/>
        <v>0</v>
      </c>
    </row>
    <row r="82" spans="1:23" s="43" customFormat="1" ht="12.75" outlineLevel="2">
      <c r="A82" s="97">
        <v>1</v>
      </c>
      <c r="B82" s="107" t="s">
        <v>1195</v>
      </c>
      <c r="C82" s="65" t="s">
        <v>932</v>
      </c>
      <c r="D82" s="64">
        <v>691.3</v>
      </c>
      <c r="E82" s="69" t="s">
        <v>1196</v>
      </c>
      <c r="F82" s="92" t="s">
        <v>1081</v>
      </c>
      <c r="G82" s="2" t="s">
        <v>61</v>
      </c>
      <c r="H82" s="13">
        <v>0</v>
      </c>
      <c r="I82" s="46">
        <f>D82-H82</f>
        <v>691.3</v>
      </c>
      <c r="J82" s="65" t="s">
        <v>64</v>
      </c>
      <c r="K82" s="65" t="s">
        <v>3</v>
      </c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>
        <f t="shared" si="6"/>
        <v>0</v>
      </c>
    </row>
    <row r="83" spans="1:23" ht="12.75" outlineLevel="2">
      <c r="A83" s="97">
        <v>2</v>
      </c>
      <c r="B83" s="107" t="s">
        <v>1197</v>
      </c>
      <c r="C83" s="65" t="s">
        <v>1064</v>
      </c>
      <c r="D83" s="64">
        <v>691.3</v>
      </c>
      <c r="E83" s="69" t="s">
        <v>1198</v>
      </c>
      <c r="F83" s="92" t="s">
        <v>1090</v>
      </c>
      <c r="G83" s="2" t="s">
        <v>61</v>
      </c>
      <c r="H83" s="13">
        <v>0</v>
      </c>
      <c r="I83" s="46">
        <f>D83-H83</f>
        <v>691.3</v>
      </c>
      <c r="J83" s="65" t="s">
        <v>64</v>
      </c>
      <c r="K83" s="65" t="s">
        <v>3</v>
      </c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>
        <f t="shared" si="6"/>
        <v>0</v>
      </c>
    </row>
    <row r="84" spans="1:23" s="43" customFormat="1" ht="12.75" outlineLevel="1">
      <c r="A84" s="97"/>
      <c r="B84" s="108"/>
      <c r="C84" s="109"/>
      <c r="D84" s="110">
        <f>SUBTOTAL(9,D82:D83)</f>
        <v>1382.6</v>
      </c>
      <c r="E84" s="81"/>
      <c r="F84" s="29"/>
      <c r="G84" s="17"/>
      <c r="H84" s="24">
        <f>SUBTOTAL(9,H82:H83)</f>
        <v>0</v>
      </c>
      <c r="I84" s="47">
        <f>SUBTOTAL(9,I82:I83)</f>
        <v>1382.6</v>
      </c>
      <c r="J84" s="109"/>
      <c r="K84" s="109" t="s">
        <v>65</v>
      </c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>
        <f t="shared" si="6"/>
        <v>0</v>
      </c>
    </row>
    <row r="85" spans="1:23" ht="12.75" outlineLevel="2">
      <c r="A85" s="97">
        <v>1</v>
      </c>
      <c r="B85" s="107" t="s">
        <v>1199</v>
      </c>
      <c r="C85" s="65" t="s">
        <v>932</v>
      </c>
      <c r="D85" s="64">
        <v>3025.05</v>
      </c>
      <c r="E85" s="69" t="s">
        <v>1200</v>
      </c>
      <c r="F85" s="92" t="s">
        <v>1081</v>
      </c>
      <c r="G85" s="2" t="s">
        <v>61</v>
      </c>
      <c r="H85" s="13">
        <v>0</v>
      </c>
      <c r="I85" s="46">
        <f>D85-H85</f>
        <v>3025.05</v>
      </c>
      <c r="J85" s="65" t="s">
        <v>58</v>
      </c>
      <c r="K85" s="65" t="s">
        <v>7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>
        <f t="shared" si="6"/>
        <v>0</v>
      </c>
    </row>
    <row r="86" spans="1:23" ht="12.75" outlineLevel="2">
      <c r="A86" s="112">
        <v>2</v>
      </c>
      <c r="B86" s="113" t="s">
        <v>1201</v>
      </c>
      <c r="C86" s="63" t="s">
        <v>1064</v>
      </c>
      <c r="D86" s="64">
        <v>4033.4</v>
      </c>
      <c r="E86" s="89" t="s">
        <v>176</v>
      </c>
      <c r="F86" s="114" t="s">
        <v>1086</v>
      </c>
      <c r="G86" s="7" t="s">
        <v>61</v>
      </c>
      <c r="H86" s="86">
        <v>0</v>
      </c>
      <c r="I86" s="115">
        <f>D86-H86</f>
        <v>4033.4</v>
      </c>
      <c r="J86" s="63" t="s">
        <v>58</v>
      </c>
      <c r="K86" s="63" t="s">
        <v>7</v>
      </c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>
        <f t="shared" si="6"/>
        <v>0</v>
      </c>
    </row>
    <row r="87" spans="1:23" s="43" customFormat="1" ht="12.75" outlineLevel="1">
      <c r="A87" s="97"/>
      <c r="B87" s="17"/>
      <c r="C87" s="17"/>
      <c r="D87" s="101">
        <f>SUBTOTAL(9,D85:D86)</f>
        <v>7058.450000000001</v>
      </c>
      <c r="E87" s="24"/>
      <c r="F87" s="18"/>
      <c r="G87" s="17"/>
      <c r="H87" s="24">
        <f>SUBTOTAL(9,H85:H86)</f>
        <v>0</v>
      </c>
      <c r="I87" s="47">
        <f>SUBTOTAL(9,I85:I86)</f>
        <v>7058.450000000001</v>
      </c>
      <c r="J87" s="17"/>
      <c r="K87" s="17" t="s">
        <v>59</v>
      </c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>
        <f t="shared" si="6"/>
        <v>0</v>
      </c>
    </row>
    <row r="88" spans="1:23" s="43" customFormat="1" ht="12.75">
      <c r="A88" s="24"/>
      <c r="B88" s="17"/>
      <c r="C88" s="17"/>
      <c r="D88" s="101">
        <f>SUBTOTAL(9,D8:D86)</f>
        <v>294938.1999999999</v>
      </c>
      <c r="E88" s="24"/>
      <c r="F88" s="18"/>
      <c r="G88" s="17"/>
      <c r="H88" s="24">
        <f>SUBTOTAL(9,H8:H86)</f>
        <v>518.67</v>
      </c>
      <c r="I88" s="47">
        <f>SUBTOTAL(9,I8:I86)</f>
        <v>294419.5299999999</v>
      </c>
      <c r="J88" s="17"/>
      <c r="K88" s="17" t="s">
        <v>60</v>
      </c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>
        <f t="shared" si="6"/>
        <v>0</v>
      </c>
    </row>
    <row r="89" spans="12:23" ht="12.75">
      <c r="L89" s="13">
        <f>SUM(L8:L88)</f>
        <v>2016.7</v>
      </c>
      <c r="M89" s="13">
        <f>SUM(M8:M88)</f>
        <v>34328.450000000004</v>
      </c>
      <c r="N89" s="13">
        <f>SUM(N8:N88)</f>
        <v>33739.27</v>
      </c>
      <c r="O89" s="13"/>
      <c r="P89" s="13">
        <f>SUM(P8:P88)</f>
        <v>1772.66</v>
      </c>
      <c r="Q89" s="13">
        <f>SUM(Q8:Q88)</f>
        <v>895.55</v>
      </c>
      <c r="R89" s="13">
        <f>SUM(R8:R88)</f>
        <v>884.61</v>
      </c>
      <c r="S89" s="13">
        <f>SUM(S8:S88)</f>
        <v>0</v>
      </c>
      <c r="T89" s="13">
        <f>SUM(T8:T88)</f>
        <v>46246.13</v>
      </c>
      <c r="U89" s="13"/>
      <c r="V89" s="13">
        <f>SUM(V8:V88)</f>
        <v>409.26</v>
      </c>
      <c r="W89" s="13">
        <f t="shared" si="6"/>
        <v>120292.62999999999</v>
      </c>
    </row>
    <row r="91" spans="2:11" ht="12.75">
      <c r="B91" s="50"/>
      <c r="C91" s="52"/>
      <c r="D91" s="53"/>
      <c r="E91" s="54"/>
      <c r="F91" s="50"/>
      <c r="G91" s="52"/>
      <c r="I91" s="55"/>
      <c r="J91" s="55"/>
      <c r="K91" s="50" t="s">
        <v>187</v>
      </c>
    </row>
    <row r="92" spans="2:11" ht="12.75">
      <c r="B92" s="50"/>
      <c r="C92" s="50"/>
      <c r="D92" s="53"/>
      <c r="E92" s="54"/>
      <c r="F92" s="50"/>
      <c r="G92" s="52"/>
      <c r="I92" s="55"/>
      <c r="J92" s="55"/>
      <c r="K92" s="50" t="s">
        <v>190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</dc:creator>
  <cp:keywords/>
  <dc:description/>
  <cp:lastModifiedBy>Carla</cp:lastModifiedBy>
  <cp:lastPrinted>2019-08-13T08:58:25Z</cp:lastPrinted>
  <dcterms:created xsi:type="dcterms:W3CDTF">2017-03-13T14:15:45Z</dcterms:created>
  <dcterms:modified xsi:type="dcterms:W3CDTF">2019-11-04T13:08:18Z</dcterms:modified>
  <cp:category/>
  <cp:version/>
  <cp:contentType/>
  <cp:contentStatus/>
</cp:coreProperties>
</file>